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18915" windowHeight="11475" activeTab="2"/>
  </bookViews>
  <sheets>
    <sheet name="Secondary Overall Standing" sheetId="1" r:id="rId1"/>
    <sheet name="Primary Overall Standing" sheetId="2" r:id="rId2"/>
    <sheet name="Secondary Handicap Standing" sheetId="3" r:id="rId3"/>
    <sheet name="Primary Handicap Standing" sheetId="4" r:id="rId4"/>
    <sheet name="Sheet2" sheetId="5" r:id="rId5"/>
  </sheets>
  <definedNames>
    <definedName name="_xlnm._FilterDatabase" localSheetId="0" hidden="1">'Secondary Overall Standing'!$Q$1:$Q$149</definedName>
  </definedNames>
  <calcPr calcId="145621"/>
</workbook>
</file>

<file path=xl/calcChain.xml><?xml version="1.0" encoding="utf-8"?>
<calcChain xmlns="http://schemas.openxmlformats.org/spreadsheetml/2006/main">
  <c r="K74" i="1" l="1"/>
  <c r="N8" i="4" l="1"/>
  <c r="K8" i="4"/>
  <c r="H8" i="4"/>
  <c r="E8" i="4"/>
  <c r="N7" i="4"/>
  <c r="K7" i="4"/>
  <c r="H7" i="4"/>
  <c r="E7" i="4"/>
  <c r="N6" i="4"/>
  <c r="K6" i="4"/>
  <c r="K9" i="4" s="1"/>
  <c r="H6" i="4"/>
  <c r="E6" i="4"/>
  <c r="E9" i="4" s="1"/>
  <c r="N59" i="3"/>
  <c r="K59" i="3"/>
  <c r="H59" i="3"/>
  <c r="E59" i="3"/>
  <c r="N58" i="3"/>
  <c r="K58" i="3"/>
  <c r="H58" i="3"/>
  <c r="E58" i="3"/>
  <c r="N57" i="3"/>
  <c r="N60" i="3" s="1"/>
  <c r="K57" i="3"/>
  <c r="H57" i="3"/>
  <c r="H60" i="3" s="1"/>
  <c r="E57" i="3"/>
  <c r="E60" i="3" s="1"/>
  <c r="N54" i="3"/>
  <c r="K54" i="3"/>
  <c r="H54" i="3"/>
  <c r="E54" i="3"/>
  <c r="N53" i="3"/>
  <c r="K53" i="3"/>
  <c r="H53" i="3"/>
  <c r="E53" i="3"/>
  <c r="N52" i="3"/>
  <c r="K52" i="3"/>
  <c r="H52" i="3"/>
  <c r="E52" i="3"/>
  <c r="E55" i="3" s="1"/>
  <c r="N49" i="3"/>
  <c r="K49" i="3"/>
  <c r="H49" i="3"/>
  <c r="E49" i="3"/>
  <c r="N48" i="3"/>
  <c r="K48" i="3"/>
  <c r="H48" i="3"/>
  <c r="E48" i="3"/>
  <c r="N47" i="3"/>
  <c r="K47" i="3"/>
  <c r="K50" i="3" s="1"/>
  <c r="H47" i="3"/>
  <c r="H50" i="3" s="1"/>
  <c r="E47" i="3"/>
  <c r="E50" i="3" s="1"/>
  <c r="N44" i="3"/>
  <c r="K44" i="3"/>
  <c r="H44" i="3"/>
  <c r="E44" i="3"/>
  <c r="N43" i="3"/>
  <c r="K43" i="3"/>
  <c r="H43" i="3"/>
  <c r="E43" i="3"/>
  <c r="N42" i="3"/>
  <c r="K42" i="3"/>
  <c r="K45" i="3" s="1"/>
  <c r="H42" i="3"/>
  <c r="H45" i="3" s="1"/>
  <c r="E42" i="3"/>
  <c r="E45" i="3" s="1"/>
  <c r="N39" i="3"/>
  <c r="K39" i="3"/>
  <c r="H39" i="3"/>
  <c r="E39" i="3"/>
  <c r="N38" i="3"/>
  <c r="K38" i="3"/>
  <c r="H38" i="3"/>
  <c r="E38" i="3"/>
  <c r="N37" i="3"/>
  <c r="N40" i="3" s="1"/>
  <c r="K37" i="3"/>
  <c r="K40" i="3" s="1"/>
  <c r="H37" i="3"/>
  <c r="E37" i="3"/>
  <c r="N34" i="3"/>
  <c r="K34" i="3"/>
  <c r="H34" i="3"/>
  <c r="E34" i="3"/>
  <c r="N33" i="3"/>
  <c r="K33" i="3"/>
  <c r="H33" i="3"/>
  <c r="E33" i="3"/>
  <c r="N32" i="3"/>
  <c r="N35" i="3" s="1"/>
  <c r="K32" i="3"/>
  <c r="K35" i="3" s="1"/>
  <c r="H32" i="3"/>
  <c r="E32" i="3"/>
  <c r="N29" i="3"/>
  <c r="K29" i="3"/>
  <c r="H29" i="3"/>
  <c r="E29" i="3"/>
  <c r="N28" i="3"/>
  <c r="K28" i="3"/>
  <c r="H28" i="3"/>
  <c r="E28" i="3"/>
  <c r="N27" i="3"/>
  <c r="N30" i="3" s="1"/>
  <c r="K27" i="3"/>
  <c r="K30" i="3" s="1"/>
  <c r="H27" i="3"/>
  <c r="E27" i="3"/>
  <c r="N24" i="3"/>
  <c r="K24" i="3"/>
  <c r="H24" i="3"/>
  <c r="E24" i="3"/>
  <c r="N23" i="3"/>
  <c r="K23" i="3"/>
  <c r="H23" i="3"/>
  <c r="E23" i="3"/>
  <c r="N22" i="3"/>
  <c r="N25" i="3" s="1"/>
  <c r="K22" i="3"/>
  <c r="K25" i="3" s="1"/>
  <c r="H22" i="3"/>
  <c r="E22" i="3"/>
  <c r="G20" i="3"/>
  <c r="F20" i="3"/>
  <c r="D20" i="3"/>
  <c r="C20" i="3"/>
  <c r="O19" i="3"/>
  <c r="N19" i="3"/>
  <c r="K19" i="3"/>
  <c r="H19" i="3"/>
  <c r="E19" i="3"/>
  <c r="O18" i="3"/>
  <c r="N18" i="3"/>
  <c r="K18" i="3"/>
  <c r="H18" i="3"/>
  <c r="E18" i="3"/>
  <c r="O17" i="3"/>
  <c r="N17" i="3"/>
  <c r="K17" i="3"/>
  <c r="K20" i="3" s="1"/>
  <c r="H17" i="3"/>
  <c r="E17" i="3"/>
  <c r="N13" i="3"/>
  <c r="K13" i="3"/>
  <c r="H13" i="3"/>
  <c r="E13" i="3"/>
  <c r="N12" i="3"/>
  <c r="K12" i="3"/>
  <c r="H12" i="3"/>
  <c r="E12" i="3"/>
  <c r="N11" i="3"/>
  <c r="N14" i="3" s="1"/>
  <c r="K11" i="3"/>
  <c r="H11" i="3"/>
  <c r="H14" i="3" s="1"/>
  <c r="E11" i="3"/>
  <c r="N8" i="3"/>
  <c r="K8" i="3"/>
  <c r="H8" i="3"/>
  <c r="E8" i="3"/>
  <c r="N7" i="3"/>
  <c r="K7" i="3"/>
  <c r="H7" i="3"/>
  <c r="E7" i="3"/>
  <c r="N6" i="3"/>
  <c r="N9" i="3" s="1"/>
  <c r="K6" i="3"/>
  <c r="H6" i="3"/>
  <c r="H9" i="3" s="1"/>
  <c r="E6" i="3"/>
  <c r="O52" i="2"/>
  <c r="O51" i="2"/>
  <c r="O50" i="2"/>
  <c r="N47" i="2"/>
  <c r="K47" i="2"/>
  <c r="H47" i="2"/>
  <c r="E47" i="2"/>
  <c r="O46" i="2"/>
  <c r="O45" i="2"/>
  <c r="O42" i="2"/>
  <c r="O41" i="2"/>
  <c r="O40" i="2"/>
  <c r="O37" i="2"/>
  <c r="O36" i="2"/>
  <c r="N35" i="2"/>
  <c r="K35" i="2"/>
  <c r="H35" i="2"/>
  <c r="E35" i="2"/>
  <c r="N148" i="1"/>
  <c r="K148" i="1"/>
  <c r="H148" i="1"/>
  <c r="E148" i="1"/>
  <c r="N147" i="1"/>
  <c r="K147" i="1"/>
  <c r="H147" i="1"/>
  <c r="E147" i="1"/>
  <c r="N146" i="1"/>
  <c r="K146" i="1"/>
  <c r="H146" i="1"/>
  <c r="E146" i="1"/>
  <c r="N143" i="1"/>
  <c r="K143" i="1"/>
  <c r="H143" i="1"/>
  <c r="E143" i="1"/>
  <c r="N142" i="1"/>
  <c r="K142" i="1"/>
  <c r="H142" i="1"/>
  <c r="E142" i="1"/>
  <c r="N141" i="1"/>
  <c r="K141" i="1"/>
  <c r="H141" i="1"/>
  <c r="E141" i="1"/>
  <c r="N138" i="1"/>
  <c r="K138" i="1"/>
  <c r="H138" i="1"/>
  <c r="E138" i="1"/>
  <c r="N137" i="1"/>
  <c r="K137" i="1"/>
  <c r="H137" i="1"/>
  <c r="E137" i="1"/>
  <c r="N136" i="1"/>
  <c r="K136" i="1"/>
  <c r="H136" i="1"/>
  <c r="E136" i="1"/>
  <c r="N133" i="1"/>
  <c r="K133" i="1"/>
  <c r="H133" i="1"/>
  <c r="E133" i="1"/>
  <c r="N132" i="1"/>
  <c r="K132" i="1"/>
  <c r="H132" i="1"/>
  <c r="E132" i="1"/>
  <c r="N131" i="1"/>
  <c r="K131" i="1"/>
  <c r="H131" i="1"/>
  <c r="E131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3" i="1"/>
  <c r="K123" i="1"/>
  <c r="H123" i="1"/>
  <c r="E123" i="1"/>
  <c r="N122" i="1"/>
  <c r="K122" i="1"/>
  <c r="H122" i="1"/>
  <c r="E122" i="1"/>
  <c r="N121" i="1"/>
  <c r="K121" i="1"/>
  <c r="H121" i="1"/>
  <c r="E121" i="1"/>
  <c r="N118" i="1"/>
  <c r="K118" i="1"/>
  <c r="H118" i="1"/>
  <c r="E118" i="1"/>
  <c r="N117" i="1"/>
  <c r="K117" i="1"/>
  <c r="H117" i="1"/>
  <c r="E117" i="1"/>
  <c r="N116" i="1"/>
  <c r="K116" i="1"/>
  <c r="H116" i="1"/>
  <c r="E116" i="1"/>
  <c r="N113" i="1"/>
  <c r="K113" i="1"/>
  <c r="H113" i="1"/>
  <c r="E113" i="1"/>
  <c r="N112" i="1"/>
  <c r="K112" i="1"/>
  <c r="H112" i="1"/>
  <c r="E112" i="1"/>
  <c r="N111" i="1"/>
  <c r="K111" i="1"/>
  <c r="H111" i="1"/>
  <c r="E111" i="1"/>
  <c r="N108" i="1"/>
  <c r="K108" i="1"/>
  <c r="H108" i="1"/>
  <c r="E108" i="1"/>
  <c r="N107" i="1"/>
  <c r="K107" i="1"/>
  <c r="H107" i="1"/>
  <c r="E107" i="1"/>
  <c r="N106" i="1"/>
  <c r="K106" i="1"/>
  <c r="H106" i="1"/>
  <c r="E106" i="1"/>
  <c r="O101" i="1"/>
  <c r="O102" i="1"/>
  <c r="O100" i="1"/>
  <c r="O96" i="1"/>
  <c r="O97" i="1"/>
  <c r="O95" i="1"/>
  <c r="N31" i="2"/>
  <c r="K31" i="2"/>
  <c r="H31" i="2"/>
  <c r="E31" i="2"/>
  <c r="N30" i="2"/>
  <c r="K30" i="2"/>
  <c r="H30" i="2"/>
  <c r="E30" i="2"/>
  <c r="N29" i="2"/>
  <c r="K29" i="2"/>
  <c r="H29" i="2"/>
  <c r="E29" i="2"/>
  <c r="N91" i="1"/>
  <c r="K91" i="1"/>
  <c r="H91" i="1"/>
  <c r="E91" i="1"/>
  <c r="N90" i="1"/>
  <c r="K90" i="1"/>
  <c r="H90" i="1"/>
  <c r="E90" i="1"/>
  <c r="N89" i="1"/>
  <c r="K89" i="1"/>
  <c r="H89" i="1"/>
  <c r="E89" i="1"/>
  <c r="N86" i="1"/>
  <c r="K86" i="1"/>
  <c r="H86" i="1"/>
  <c r="E86" i="1"/>
  <c r="N85" i="1"/>
  <c r="K85" i="1"/>
  <c r="H85" i="1"/>
  <c r="E85" i="1"/>
  <c r="N84" i="1"/>
  <c r="K84" i="1"/>
  <c r="H84" i="1"/>
  <c r="E84" i="1"/>
  <c r="N81" i="1"/>
  <c r="K81" i="1"/>
  <c r="H81" i="1"/>
  <c r="E81" i="1"/>
  <c r="N80" i="1"/>
  <c r="K80" i="1"/>
  <c r="H80" i="1"/>
  <c r="E80" i="1"/>
  <c r="N79" i="1"/>
  <c r="K79" i="1"/>
  <c r="H79" i="1"/>
  <c r="E79" i="1"/>
  <c r="N76" i="1"/>
  <c r="K76" i="1"/>
  <c r="H76" i="1"/>
  <c r="E76" i="1"/>
  <c r="N75" i="1"/>
  <c r="K75" i="1"/>
  <c r="H75" i="1"/>
  <c r="E75" i="1"/>
  <c r="N74" i="1"/>
  <c r="H74" i="1"/>
  <c r="E74" i="1"/>
  <c r="N71" i="1"/>
  <c r="K71" i="1"/>
  <c r="H71" i="1"/>
  <c r="E71" i="1"/>
  <c r="N70" i="1"/>
  <c r="K70" i="1"/>
  <c r="H70" i="1"/>
  <c r="E70" i="1"/>
  <c r="N69" i="1"/>
  <c r="K69" i="1"/>
  <c r="H69" i="1"/>
  <c r="E69" i="1"/>
  <c r="N66" i="1"/>
  <c r="K66" i="1"/>
  <c r="H66" i="1"/>
  <c r="E66" i="1"/>
  <c r="N65" i="1"/>
  <c r="K65" i="1"/>
  <c r="H65" i="1"/>
  <c r="E65" i="1"/>
  <c r="N64" i="1"/>
  <c r="K64" i="1"/>
  <c r="H64" i="1"/>
  <c r="E64" i="1"/>
  <c r="N61" i="1"/>
  <c r="K61" i="1"/>
  <c r="H61" i="1"/>
  <c r="E61" i="1"/>
  <c r="N60" i="1"/>
  <c r="K60" i="1"/>
  <c r="H60" i="1"/>
  <c r="E60" i="1"/>
  <c r="N59" i="1"/>
  <c r="K59" i="1"/>
  <c r="H59" i="1"/>
  <c r="E59" i="1"/>
  <c r="N56" i="1"/>
  <c r="K56" i="1"/>
  <c r="H56" i="1"/>
  <c r="E56" i="1"/>
  <c r="N55" i="1"/>
  <c r="K55" i="1"/>
  <c r="H55" i="1"/>
  <c r="E55" i="1"/>
  <c r="N54" i="1"/>
  <c r="K54" i="1"/>
  <c r="H54" i="1"/>
  <c r="E54" i="1"/>
  <c r="N51" i="1"/>
  <c r="K51" i="1"/>
  <c r="H51" i="1"/>
  <c r="E51" i="1"/>
  <c r="N50" i="1"/>
  <c r="K50" i="1"/>
  <c r="H50" i="1"/>
  <c r="E50" i="1"/>
  <c r="N49" i="1"/>
  <c r="K49" i="1"/>
  <c r="H49" i="1"/>
  <c r="E49" i="1"/>
  <c r="N46" i="1"/>
  <c r="K46" i="1"/>
  <c r="H46" i="1"/>
  <c r="E46" i="1"/>
  <c r="N45" i="1"/>
  <c r="K45" i="1"/>
  <c r="H45" i="1"/>
  <c r="E45" i="1"/>
  <c r="N44" i="1"/>
  <c r="K44" i="1"/>
  <c r="H44" i="1"/>
  <c r="E44" i="1"/>
  <c r="N20" i="3" l="1"/>
  <c r="K55" i="3"/>
  <c r="K60" i="3"/>
  <c r="O6" i="3"/>
  <c r="O37" i="3"/>
  <c r="O38" i="3"/>
  <c r="O39" i="3"/>
  <c r="O43" i="3"/>
  <c r="O44" i="3"/>
  <c r="O53" i="3"/>
  <c r="O54" i="3"/>
  <c r="O58" i="3"/>
  <c r="O59" i="3"/>
  <c r="H20" i="3"/>
  <c r="O27" i="3"/>
  <c r="O28" i="3"/>
  <c r="O29" i="3"/>
  <c r="E9" i="3"/>
  <c r="K9" i="3"/>
  <c r="O8" i="3"/>
  <c r="O11" i="3"/>
  <c r="E14" i="3"/>
  <c r="K14" i="3"/>
  <c r="O13" i="3"/>
  <c r="H25" i="3"/>
  <c r="H35" i="3"/>
  <c r="N50" i="3"/>
  <c r="O50" i="3" s="1"/>
  <c r="E20" i="3"/>
  <c r="O20" i="3"/>
  <c r="O22" i="3"/>
  <c r="O23" i="3"/>
  <c r="O24" i="3"/>
  <c r="H30" i="3"/>
  <c r="O32" i="3"/>
  <c r="O33" i="3"/>
  <c r="O34" i="3"/>
  <c r="H40" i="3"/>
  <c r="N45" i="3"/>
  <c r="O45" i="3" s="1"/>
  <c r="O48" i="3"/>
  <c r="O49" i="3"/>
  <c r="H55" i="3"/>
  <c r="N55" i="3"/>
  <c r="O7" i="4"/>
  <c r="O8" i="4"/>
  <c r="H9" i="4"/>
  <c r="N9" i="4"/>
  <c r="O9" i="4" s="1"/>
  <c r="O6" i="4"/>
  <c r="O57" i="3"/>
  <c r="O60" i="3" s="1"/>
  <c r="O42" i="3"/>
  <c r="O47" i="3"/>
  <c r="O52" i="3"/>
  <c r="E25" i="3"/>
  <c r="E30" i="3"/>
  <c r="O30" i="3" s="1"/>
  <c r="E35" i="3"/>
  <c r="O35" i="3" s="1"/>
  <c r="E40" i="3"/>
  <c r="O7" i="3"/>
  <c r="O12" i="3"/>
  <c r="O29" i="2"/>
  <c r="O30" i="2"/>
  <c r="O31" i="2"/>
  <c r="O75" i="1"/>
  <c r="O76" i="1"/>
  <c r="O55" i="1"/>
  <c r="O56" i="1"/>
  <c r="O106" i="1"/>
  <c r="O108" i="1"/>
  <c r="O111" i="1"/>
  <c r="O113" i="1"/>
  <c r="O116" i="1"/>
  <c r="O118" i="1"/>
  <c r="O121" i="1"/>
  <c r="O123" i="1"/>
  <c r="O126" i="1"/>
  <c r="O128" i="1"/>
  <c r="O131" i="1"/>
  <c r="O133" i="1"/>
  <c r="O136" i="1"/>
  <c r="O138" i="1"/>
  <c r="O141" i="1"/>
  <c r="O143" i="1"/>
  <c r="O147" i="1"/>
  <c r="O148" i="1"/>
  <c r="O60" i="1"/>
  <c r="O61" i="1"/>
  <c r="O79" i="1"/>
  <c r="O45" i="1"/>
  <c r="O46" i="1"/>
  <c r="O65" i="1"/>
  <c r="O66" i="1"/>
  <c r="O84" i="1"/>
  <c r="O85" i="1"/>
  <c r="O50" i="1"/>
  <c r="O51" i="1"/>
  <c r="O70" i="1"/>
  <c r="O71" i="1"/>
  <c r="O89" i="1"/>
  <c r="O90" i="1"/>
  <c r="O80" i="1"/>
  <c r="O35" i="2"/>
  <c r="O47" i="2"/>
  <c r="O146" i="1"/>
  <c r="O107" i="1"/>
  <c r="O112" i="1"/>
  <c r="O117" i="1"/>
  <c r="O122" i="1"/>
  <c r="O127" i="1"/>
  <c r="O132" i="1"/>
  <c r="O137" i="1"/>
  <c r="O142" i="1"/>
  <c r="O54" i="1"/>
  <c r="O59" i="1"/>
  <c r="O64" i="1"/>
  <c r="O69" i="1"/>
  <c r="O74" i="1"/>
  <c r="O91" i="1"/>
  <c r="O44" i="1"/>
  <c r="O49" i="1"/>
  <c r="O81" i="1"/>
  <c r="O86" i="1"/>
  <c r="O40" i="3" l="1"/>
  <c r="O25" i="3"/>
  <c r="O55" i="3"/>
  <c r="O14" i="3"/>
  <c r="O9" i="3"/>
  <c r="E103" i="1"/>
  <c r="O27" i="1"/>
  <c r="E29" i="1"/>
  <c r="N29" i="1"/>
  <c r="K29" i="1"/>
  <c r="H29" i="1"/>
  <c r="I20" i="2"/>
  <c r="F20" i="2"/>
  <c r="C20" i="2"/>
  <c r="O19" i="2"/>
  <c r="O18" i="2"/>
  <c r="O17" i="2"/>
  <c r="H28" i="1"/>
  <c r="E28" i="1"/>
  <c r="G25" i="1"/>
  <c r="F25" i="1"/>
  <c r="D25" i="1"/>
  <c r="C25" i="1"/>
  <c r="O24" i="1"/>
  <c r="N24" i="1"/>
  <c r="K24" i="1"/>
  <c r="H24" i="1"/>
  <c r="E24" i="1"/>
  <c r="O23" i="1"/>
  <c r="N23" i="1"/>
  <c r="K23" i="1"/>
  <c r="H23" i="1"/>
  <c r="E23" i="1"/>
  <c r="O22" i="1"/>
  <c r="N22" i="1"/>
  <c r="K22" i="1"/>
  <c r="H22" i="1"/>
  <c r="E22" i="1"/>
  <c r="O28" i="1" l="1"/>
  <c r="O29" i="1"/>
  <c r="N12" i="2"/>
  <c r="N13" i="2"/>
  <c r="N11" i="2"/>
  <c r="K12" i="2"/>
  <c r="K13" i="2"/>
  <c r="K11" i="2"/>
  <c r="H13" i="2"/>
  <c r="H12" i="2"/>
  <c r="H11" i="2"/>
  <c r="E12" i="2"/>
  <c r="E13" i="2"/>
  <c r="E11" i="2"/>
  <c r="O7" i="2"/>
  <c r="O8" i="2"/>
  <c r="O6" i="2"/>
  <c r="N12" i="1"/>
  <c r="N13" i="1"/>
  <c r="N11" i="1"/>
  <c r="K12" i="1"/>
  <c r="K13" i="1"/>
  <c r="K11" i="1"/>
  <c r="H12" i="1"/>
  <c r="H13" i="1"/>
  <c r="H11" i="1"/>
  <c r="E12" i="1"/>
  <c r="E13" i="1"/>
  <c r="E11" i="1"/>
  <c r="N17" i="1"/>
  <c r="N18" i="1"/>
  <c r="N16" i="1"/>
  <c r="K18" i="1"/>
  <c r="K17" i="1"/>
  <c r="K16" i="1"/>
  <c r="H17" i="1"/>
  <c r="H18" i="1"/>
  <c r="H16" i="1"/>
  <c r="E17" i="1"/>
  <c r="E18" i="1"/>
  <c r="E16" i="1"/>
  <c r="N7" i="1"/>
  <c r="N8" i="1"/>
  <c r="N6" i="1"/>
  <c r="K7" i="1"/>
  <c r="K8" i="1"/>
  <c r="K6" i="1"/>
  <c r="H7" i="1"/>
  <c r="H8" i="1"/>
  <c r="H6" i="1"/>
  <c r="E7" i="1"/>
  <c r="E8" i="1"/>
  <c r="E6" i="1"/>
  <c r="O7" i="1" l="1"/>
  <c r="O12" i="2"/>
  <c r="O12" i="1"/>
  <c r="O11" i="1"/>
  <c r="O8" i="1"/>
  <c r="O13" i="1"/>
  <c r="O18" i="1"/>
  <c r="O13" i="2"/>
  <c r="O11" i="2"/>
  <c r="O17" i="1"/>
  <c r="O6" i="1"/>
  <c r="O16" i="1"/>
  <c r="E52" i="1" l="1"/>
  <c r="E57" i="1" s="1"/>
  <c r="E119" i="1"/>
  <c r="H103" i="1"/>
  <c r="K103" i="1"/>
  <c r="K52" i="1"/>
  <c r="K57" i="1" s="1"/>
  <c r="K119" i="1"/>
  <c r="N103" i="1"/>
  <c r="N52" i="1" s="1"/>
  <c r="O103" i="1"/>
  <c r="H124" i="1"/>
  <c r="K124" i="1"/>
  <c r="O124" i="1"/>
  <c r="N124" i="1"/>
  <c r="E124" i="1"/>
  <c r="N119" i="1" l="1"/>
  <c r="K129" i="1"/>
  <c r="K47" i="1" s="1"/>
  <c r="E129" i="1"/>
  <c r="E47" i="1" s="1"/>
  <c r="H52" i="1"/>
  <c r="E9" i="2"/>
  <c r="O52" i="1" l="1"/>
  <c r="N47" i="1"/>
  <c r="H57" i="1"/>
  <c r="O57" i="1" s="1"/>
  <c r="N57" i="1"/>
  <c r="N129" i="1"/>
  <c r="H119" i="1"/>
  <c r="E14" i="2"/>
  <c r="E32" i="2" s="1"/>
  <c r="O119" i="1" l="1"/>
  <c r="O129" i="1" s="1"/>
  <c r="H129" i="1"/>
  <c r="H47" i="1" s="1"/>
  <c r="E38" i="2"/>
  <c r="E43" i="2" s="1"/>
  <c r="O47" i="1" l="1"/>
  <c r="O30" i="1"/>
  <c r="E48" i="2"/>
  <c r="E53" i="2" s="1"/>
  <c r="H9" i="2" l="1"/>
  <c r="K9" i="2"/>
  <c r="N9" i="2"/>
  <c r="N14" i="2" l="1"/>
  <c r="O9" i="2"/>
  <c r="K14" i="2"/>
  <c r="K32" i="2" s="1"/>
  <c r="H14" i="2"/>
  <c r="H32" i="2" l="1"/>
  <c r="K38" i="2"/>
  <c r="K43" i="2" s="1"/>
  <c r="N20" i="2"/>
  <c r="O14" i="2"/>
  <c r="O20" i="2" s="1"/>
  <c r="K48" i="2" l="1"/>
  <c r="K53" i="2" s="1"/>
  <c r="H43" i="2"/>
  <c r="H38" i="2"/>
  <c r="O32" i="2"/>
  <c r="N32" i="2"/>
  <c r="O43" i="2" l="1"/>
  <c r="O38" i="2"/>
  <c r="N38" i="2"/>
  <c r="N43" i="2" s="1"/>
  <c r="N48" i="2"/>
  <c r="N53" i="2"/>
  <c r="O48" i="2"/>
  <c r="O53" i="2"/>
  <c r="H48" i="2"/>
  <c r="H53" i="2"/>
  <c r="E30" i="1"/>
  <c r="E14" i="1"/>
  <c r="E144" i="1"/>
  <c r="E98" i="1"/>
  <c r="E109" i="1"/>
  <c r="E114" i="1"/>
  <c r="E9" i="1"/>
  <c r="E139" i="1"/>
  <c r="E72" i="1"/>
  <c r="E19" i="1"/>
  <c r="E87" i="1"/>
  <c r="E62" i="1"/>
  <c r="E77" i="1"/>
  <c r="E67" i="1"/>
  <c r="E149" i="1"/>
  <c r="E82" i="1"/>
  <c r="H30" i="1"/>
  <c r="H14" i="1"/>
  <c r="H144" i="1"/>
  <c r="H98" i="1"/>
  <c r="H109" i="1"/>
  <c r="H114" i="1"/>
  <c r="H9" i="1"/>
  <c r="H139" i="1"/>
  <c r="H72" i="1"/>
  <c r="H19" i="1"/>
  <c r="H87" i="1"/>
  <c r="H62" i="1"/>
  <c r="H77" i="1"/>
  <c r="H67" i="1"/>
  <c r="H149" i="1"/>
  <c r="H82" i="1"/>
  <c r="K30" i="1"/>
  <c r="K14" i="1"/>
  <c r="K144" i="1"/>
  <c r="K98" i="1"/>
  <c r="K109" i="1"/>
  <c r="K114" i="1"/>
  <c r="K9" i="1"/>
  <c r="K139" i="1"/>
  <c r="K72" i="1"/>
  <c r="O72" i="1" s="1"/>
  <c r="K19" i="1"/>
  <c r="K87" i="1"/>
  <c r="K62" i="1"/>
  <c r="K77" i="1"/>
  <c r="K67" i="1"/>
  <c r="K149" i="1"/>
  <c r="K82" i="1"/>
  <c r="N30" i="1"/>
  <c r="N14" i="1"/>
  <c r="N144" i="1"/>
  <c r="N98" i="1"/>
  <c r="N109" i="1"/>
  <c r="N114" i="1"/>
  <c r="N9" i="1"/>
  <c r="N139" i="1"/>
  <c r="N72" i="1"/>
  <c r="N19" i="1"/>
  <c r="N87" i="1"/>
  <c r="N62" i="1"/>
  <c r="N77" i="1"/>
  <c r="N67" i="1"/>
  <c r="N149" i="1"/>
  <c r="N82" i="1"/>
  <c r="O82" i="1"/>
  <c r="K92" i="1"/>
  <c r="K25" i="1"/>
  <c r="E92" i="1"/>
  <c r="O92" i="1" s="1"/>
  <c r="H92" i="1"/>
  <c r="N92" i="1"/>
  <c r="E25" i="1"/>
  <c r="E134" i="1"/>
  <c r="O14" i="1"/>
  <c r="O144" i="1"/>
  <c r="O98" i="1"/>
  <c r="O109" i="1"/>
  <c r="O114" i="1"/>
  <c r="H25" i="1"/>
  <c r="O62" i="1"/>
  <c r="O77" i="1"/>
  <c r="O67" i="1"/>
  <c r="O149" i="1"/>
  <c r="O9" i="1"/>
  <c r="N25" i="1"/>
  <c r="O139" i="1"/>
  <c r="H134" i="1"/>
  <c r="K134" i="1"/>
  <c r="N134" i="1"/>
  <c r="O87" i="1"/>
  <c r="O25" i="1"/>
  <c r="O134" i="1"/>
  <c r="O19" i="1"/>
</calcChain>
</file>

<file path=xl/sharedStrings.xml><?xml version="1.0" encoding="utf-8"?>
<sst xmlns="http://schemas.openxmlformats.org/spreadsheetml/2006/main" count="375" uniqueCount="199">
  <si>
    <t>GM 1</t>
  </si>
  <si>
    <t>HCP</t>
  </si>
  <si>
    <t>TOTAL</t>
  </si>
  <si>
    <t>GM 2</t>
  </si>
  <si>
    <t>GM 3</t>
  </si>
  <si>
    <t>GM 4</t>
  </si>
  <si>
    <t>TOTAL PINFALL</t>
  </si>
  <si>
    <t>POSITION</t>
  </si>
  <si>
    <t>INTERSCHOOL CHALLENGE FINAL - SECONDARY</t>
  </si>
  <si>
    <t>All STAR TEAM</t>
  </si>
  <si>
    <t>Maryborough Tenpin Bowl</t>
  </si>
  <si>
    <t>INTERSCHOOL CHALLENGE FINAL - PRIMARY</t>
  </si>
  <si>
    <t>Kye Bryce</t>
  </si>
  <si>
    <t>Sunbury SS</t>
  </si>
  <si>
    <t>Zoe Green</t>
  </si>
  <si>
    <t>Sean Cordie</t>
  </si>
  <si>
    <t>Bronson Brown</t>
  </si>
  <si>
    <t>Seth Brown</t>
  </si>
  <si>
    <t>Bradley Davey</t>
  </si>
  <si>
    <t>Jordan Green</t>
  </si>
  <si>
    <t xml:space="preserve">Ashalee Till </t>
  </si>
  <si>
    <t>Michelle Johnston</t>
  </si>
  <si>
    <t>Tia Bryce</t>
  </si>
  <si>
    <t>Flynn Suter</t>
  </si>
  <si>
    <t>Jacinta Eberrt</t>
  </si>
  <si>
    <t>Luke Joystone</t>
  </si>
  <si>
    <t>Lauren Cordie</t>
  </si>
  <si>
    <t>Tate Peterson</t>
  </si>
  <si>
    <t>Granville SS</t>
  </si>
  <si>
    <t>1st</t>
  </si>
  <si>
    <t>2nd</t>
  </si>
  <si>
    <t>3rd</t>
  </si>
  <si>
    <t>Zone Bowling Richlands</t>
  </si>
  <si>
    <t>Centenary state high school A</t>
  </si>
  <si>
    <t>William Elvery</t>
  </si>
  <si>
    <t>Brendan Bernard</t>
  </si>
  <si>
    <t>Jacques Hallam</t>
  </si>
  <si>
    <t>Centenary state high school B</t>
  </si>
  <si>
    <t>Jamie Robinson</t>
  </si>
  <si>
    <t>Winston Chin</t>
  </si>
  <si>
    <t>Yusene Govender</t>
  </si>
  <si>
    <t>Toowoomba East State School</t>
  </si>
  <si>
    <t>Blake Walker</t>
  </si>
  <si>
    <t>Cody Walker</t>
  </si>
  <si>
    <t>Shannon Walker</t>
  </si>
  <si>
    <t>Mackay Leisure Centre</t>
  </si>
  <si>
    <t>Mirani high school</t>
  </si>
  <si>
    <t>Taylah matthews</t>
  </si>
  <si>
    <t>Ethain sobkow</t>
  </si>
  <si>
    <t>Teneale white</t>
  </si>
  <si>
    <t>Glenmore SHS</t>
  </si>
  <si>
    <t>Ian Hayes</t>
  </si>
  <si>
    <t>Lachlan Angus</t>
  </si>
  <si>
    <t>Tyron Grealy</t>
  </si>
  <si>
    <t>Mirani primary school</t>
  </si>
  <si>
    <t>Brandon matthews</t>
  </si>
  <si>
    <t>Nate harwood</t>
  </si>
  <si>
    <t>Bella davis</t>
  </si>
  <si>
    <t>GO BOWLING CAIRNS</t>
  </si>
  <si>
    <t>Redlynch State College</t>
  </si>
  <si>
    <t>Liam Johnson</t>
  </si>
  <si>
    <t>Jalan Howson</t>
  </si>
  <si>
    <t>Mitchell Garland</t>
  </si>
  <si>
    <t>Cairns State High School</t>
  </si>
  <si>
    <t xml:space="preserve">Bailey Miller </t>
  </si>
  <si>
    <t>Alannah Woodfield</t>
  </si>
  <si>
    <t xml:space="preserve">Sam Nickles </t>
  </si>
  <si>
    <t>Woree State School</t>
  </si>
  <si>
    <t>Jaidyn Miller</t>
  </si>
  <si>
    <t>Stephen Carr</t>
  </si>
  <si>
    <t>Zayne Hembrow</t>
  </si>
  <si>
    <t>St Augustine’s College Cairns A</t>
  </si>
  <si>
    <t>Taj Barba</t>
  </si>
  <si>
    <t>Cameron Boyden</t>
  </si>
  <si>
    <t>Maui Carpenter-Reid</t>
  </si>
  <si>
    <t>St Augustine’s College Cairns B</t>
  </si>
  <si>
    <t>Ruben De Lange</t>
  </si>
  <si>
    <t>Thomas Gall</t>
  </si>
  <si>
    <t>Damon James</t>
  </si>
  <si>
    <t>St Augustine’s College Cairns C</t>
  </si>
  <si>
    <t>Reeve Kleinschmidt</t>
  </si>
  <si>
    <t>Alexander Leng</t>
  </si>
  <si>
    <t>Alex Lynch</t>
  </si>
  <si>
    <t>St Augustine’s College Cairns D</t>
  </si>
  <si>
    <t>Max Mullins</t>
  </si>
  <si>
    <t>Abu-John Mye</t>
  </si>
  <si>
    <t>Elias Patterson</t>
  </si>
  <si>
    <t>St Augustine’s College Cairns E</t>
  </si>
  <si>
    <t>Declyn Rodda</t>
  </si>
  <si>
    <t>Hamish Stewart</t>
  </si>
  <si>
    <t>Luke Smith</t>
  </si>
  <si>
    <t>St Augustine’s College Cairns F</t>
  </si>
  <si>
    <t>Jack Barnes</t>
  </si>
  <si>
    <t>Blake Swanson</t>
  </si>
  <si>
    <t>Reef Ward</t>
  </si>
  <si>
    <t>St Augustine’s College Cairns G</t>
  </si>
  <si>
    <t>Anthony Yellub</t>
  </si>
  <si>
    <t>Riley Swanson</t>
  </si>
  <si>
    <t>TBA</t>
  </si>
  <si>
    <t>Edgehill State Primary School</t>
  </si>
  <si>
    <t>Brooke Miller</t>
  </si>
  <si>
    <t>Harry Leersen</t>
  </si>
  <si>
    <t>Mitchell Parsons</t>
  </si>
  <si>
    <t>Palm Beach Currumbin High School</t>
  </si>
  <si>
    <t>Helensvale High School</t>
  </si>
  <si>
    <t>Luke Kilburn</t>
  </si>
  <si>
    <t>Go Bowling Ashmore</t>
  </si>
  <si>
    <t>Chloe Kilburn</t>
  </si>
  <si>
    <t>Chelsea Purser</t>
  </si>
  <si>
    <t>Brenton Moyes</t>
  </si>
  <si>
    <t>Matthew Purser</t>
  </si>
  <si>
    <t>Star Polina</t>
  </si>
  <si>
    <t>Bundy Bowl and Lesisure Centre</t>
  </si>
  <si>
    <t>Kepnock State High School A</t>
  </si>
  <si>
    <t>Chloe Casten</t>
  </si>
  <si>
    <t>Emma-Leigh Jones</t>
  </si>
  <si>
    <t>Kepnock SHS B</t>
  </si>
  <si>
    <t>Blake Rose</t>
  </si>
  <si>
    <t>Jordan Kenzler</t>
  </si>
  <si>
    <t>Blair Randall</t>
  </si>
  <si>
    <t>Kepnock SHS C</t>
  </si>
  <si>
    <t>Mitchell Williams</t>
  </si>
  <si>
    <t>Khloee Sellen</t>
  </si>
  <si>
    <t>Lachlan Lewis-Rickards</t>
  </si>
  <si>
    <t>Kepnock SHS D</t>
  </si>
  <si>
    <t>Nichloas Wagener</t>
  </si>
  <si>
    <t>Bradley Peace</t>
  </si>
  <si>
    <t>Ethan Merritt</t>
  </si>
  <si>
    <t>NA</t>
  </si>
  <si>
    <t>Shalom College</t>
  </si>
  <si>
    <t>Amber Craven-Hughes</t>
  </si>
  <si>
    <t>Connor Dingle</t>
  </si>
  <si>
    <t>Jude Hellmuth</t>
  </si>
  <si>
    <t>Bundaberg SHS A</t>
  </si>
  <si>
    <t>Brayden Heiniger</t>
  </si>
  <si>
    <t>Akayna McRae</t>
  </si>
  <si>
    <t>Sarah Mckenzie</t>
  </si>
  <si>
    <t>Bundaberg SHS B</t>
  </si>
  <si>
    <t>Chelsea Jacobsen</t>
  </si>
  <si>
    <t>Isaac Zielke</t>
  </si>
  <si>
    <t>Maverick Mitchell</t>
  </si>
  <si>
    <t>Bundaberg SHS C</t>
  </si>
  <si>
    <t>Tanika Mason</t>
  </si>
  <si>
    <t>Skye Doyle</t>
  </si>
  <si>
    <t xml:space="preserve">
Chloe Powell</t>
  </si>
  <si>
    <t>Bundaberg SHS D</t>
  </si>
  <si>
    <t>Wade Ellem</t>
  </si>
  <si>
    <t>Jamie Chambers</t>
  </si>
  <si>
    <t>Hayden Bridgeland</t>
  </si>
  <si>
    <t>Bundy Bowl and Lesiure Centre</t>
  </si>
  <si>
    <t>Bundaberg East SS</t>
  </si>
  <si>
    <t>Noah Hensel</t>
  </si>
  <si>
    <t>Ryan Hack</t>
  </si>
  <si>
    <t xml:space="preserve">Levi Hack </t>
  </si>
  <si>
    <t>Walkervale State Primary School</t>
  </si>
  <si>
    <t>Abby Smith</t>
  </si>
  <si>
    <t>Cycle Swan</t>
  </si>
  <si>
    <t>Ryan-Dale Mcgavin</t>
  </si>
  <si>
    <t>Kalkie State School A</t>
  </si>
  <si>
    <t>Scarlett Hickmott</t>
  </si>
  <si>
    <t>Lola Woznitza</t>
  </si>
  <si>
    <t>Bryson Day</t>
  </si>
  <si>
    <t>Kalkie SS B</t>
  </si>
  <si>
    <t>Joshua Clark</t>
  </si>
  <si>
    <t>Tate McCulkin</t>
  </si>
  <si>
    <t>Abigail McCulkin</t>
  </si>
  <si>
    <t>Owen Wilson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</si>
  <si>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</si>
  <si>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</si>
  <si>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</si>
  <si>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</si>
  <si>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</si>
  <si>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</si>
  <si>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</si>
  <si>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</si>
  <si>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</si>
  <si>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</si>
  <si>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</si>
  <si>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</si>
  <si>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</si>
  <si>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</si>
  <si>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</si>
  <si>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</si>
  <si>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</si>
  <si>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</si>
  <si>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</si>
  <si>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</si>
  <si>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</si>
  <si>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</si>
  <si>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</si>
  <si>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</si>
  <si>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</si>
  <si>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Total</t>
  </si>
  <si>
    <t>position</t>
  </si>
  <si>
    <t>Maryborough SHS A</t>
  </si>
  <si>
    <t>Maryborough SHS B</t>
  </si>
  <si>
    <t>Maryborough SHS C</t>
  </si>
  <si>
    <t>INTERSCHOOL CHALLENGE FINAL - SECONDARY HANDICAP</t>
  </si>
  <si>
    <t>1st (handicap winner)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</si>
</sst>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8"/>
      <color indexed="8"/>
      <name val="Calibri"/>
      <family val="2"/>
      <scheme val="minor"/>
    </font>
    <font>
      <sz val="11"/>
      <color rgb="FF000000"/>
      <name val="Trebuchet MS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9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7" borderId="18" xfId="0" applyFill="1" applyBorder="1"/>
    <xf numFmtId="0" fontId="0" fillId="0" borderId="16" xfId="0" applyBorder="1"/>
    <xf numFmtId="0" fontId="5" fillId="0" borderId="0" xfId="1" applyNumberFormat="1" applyFont="1" applyAlignment="1">
      <alignment vertical="top" wrapText="1"/>
    </xf>
    <xf numFmtId="0" fontId="7" fillId="0" borderId="0" xfId="0" applyNumberFormat="1" applyFont="1" applyFill="1" applyBorder="1" applyAlignment="1"/>
    <xf numFmtId="0" fontId="8" fillId="0" borderId="14" xfId="0" applyNumberFormat="1" applyFont="1" applyFill="1" applyBorder="1" applyAlignment="1">
      <alignment horizontal="right"/>
    </xf>
    <xf numFmtId="0" fontId="8" fillId="0" borderId="16" xfId="0" applyNumberFormat="1" applyFon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4" xfId="0" applyFill="1" applyBorder="1" applyAlignment="1"/>
    <xf numFmtId="0" fontId="0" fillId="8" borderId="16" xfId="0" applyFill="1" applyBorder="1" applyAlignment="1"/>
    <xf numFmtId="1" fontId="7" fillId="0" borderId="20" xfId="1" applyNumberFormat="1" applyFont="1" applyBorder="1" applyAlignment="1"/>
    <xf numFmtId="1" fontId="7" fillId="0" borderId="20" xfId="1" applyNumberFormat="1" applyFont="1" applyFill="1" applyBorder="1" applyAlignment="1"/>
    <xf numFmtId="0" fontId="7" fillId="0" borderId="0" xfId="1" applyFont="1" applyBorder="1" applyAlignment="1"/>
    <xf numFmtId="0" fontId="7" fillId="0" borderId="0" xfId="1" applyFont="1" applyFill="1" applyBorder="1" applyAlignment="1"/>
    <xf numFmtId="0" fontId="6" fillId="6" borderId="0" xfId="0" applyFont="1" applyFill="1" applyBorder="1" applyAlignment="1"/>
    <xf numFmtId="0" fontId="7" fillId="0" borderId="0" xfId="0" applyFont="1" applyBorder="1" applyAlignment="1"/>
    <xf numFmtId="0" fontId="7" fillId="0" borderId="6" xfId="2" applyNumberFormat="1" applyFont="1" applyBorder="1" applyAlignment="1">
      <alignment vertical="top" wrapText="1"/>
    </xf>
    <xf numFmtId="0" fontId="7" fillId="0" borderId="6" xfId="2" applyFont="1" applyBorder="1" applyAlignment="1"/>
    <xf numFmtId="0" fontId="8" fillId="0" borderId="18" xfId="0" applyNumberFormat="1" applyFont="1" applyFill="1" applyBorder="1" applyAlignment="1">
      <alignment horizontal="right"/>
    </xf>
    <xf numFmtId="0" fontId="7" fillId="0" borderId="23" xfId="2" applyNumberFormat="1" applyFont="1" applyBorder="1" applyAlignment="1"/>
    <xf numFmtId="0" fontId="7" fillId="0" borderId="23" xfId="2" applyNumberFormat="1" applyFont="1" applyBorder="1" applyAlignment="1">
      <alignment wrapText="1"/>
    </xf>
    <xf numFmtId="1" fontId="7" fillId="0" borderId="20" xfId="2" applyNumberFormat="1" applyFont="1" applyBorder="1" applyAlignment="1"/>
    <xf numFmtId="0" fontId="0" fillId="9" borderId="18" xfId="0" applyFill="1" applyBorder="1" applyAlignment="1">
      <alignment horizontal="center"/>
    </xf>
    <xf numFmtId="0" fontId="7" fillId="0" borderId="25" xfId="2" applyFont="1" applyBorder="1" applyAlignment="1"/>
    <xf numFmtId="0" fontId="7" fillId="0" borderId="0" xfId="2" applyFont="1" applyBorder="1" applyAlignment="1"/>
    <xf numFmtId="0" fontId="5" fillId="0" borderId="0" xfId="1" applyNumberFormat="1" applyFont="1" applyBorder="1" applyAlignment="1">
      <alignment vertical="top" wrapText="1"/>
    </xf>
    <xf numFmtId="0" fontId="11" fillId="0" borderId="0" xfId="0" applyFont="1" applyBorder="1" applyAlignment="1"/>
    <xf numFmtId="0" fontId="9" fillId="0" borderId="0" xfId="0" applyFont="1" applyBorder="1"/>
    <xf numFmtId="1" fontId="9" fillId="0" borderId="0" xfId="0" applyNumberFormat="1" applyFont="1" applyBorder="1"/>
    <xf numFmtId="0" fontId="4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1" fontId="6" fillId="11" borderId="20" xfId="1" applyNumberFormat="1" applyFont="1" applyFill="1" applyBorder="1" applyAlignment="1"/>
    <xf numFmtId="0" fontId="6" fillId="11" borderId="11" xfId="1" applyFont="1" applyFill="1" applyBorder="1" applyAlignment="1"/>
    <xf numFmtId="0" fontId="6" fillId="10" borderId="0" xfId="0" applyNumberFormat="1" applyFont="1" applyFill="1" applyBorder="1" applyAlignment="1"/>
    <xf numFmtId="0" fontId="6" fillId="10" borderId="11" xfId="1" applyFont="1" applyFill="1" applyBorder="1" applyAlignment="1"/>
    <xf numFmtId="1" fontId="6" fillId="5" borderId="20" xfId="1" applyNumberFormat="1" applyFont="1" applyFill="1" applyBorder="1" applyAlignment="1"/>
    <xf numFmtId="0" fontId="6" fillId="5" borderId="11" xfId="1" applyFont="1" applyFill="1" applyBorder="1" applyAlignment="1"/>
    <xf numFmtId="1" fontId="6" fillId="10" borderId="0" xfId="0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0" fontId="7" fillId="12" borderId="21" xfId="0" applyNumberFormat="1" applyFont="1" applyFill="1" applyBorder="1" applyAlignment="1"/>
    <xf numFmtId="0" fontId="6" fillId="12" borderId="11" xfId="1" applyFont="1" applyFill="1" applyBorder="1" applyAlignment="1"/>
    <xf numFmtId="0" fontId="6" fillId="12" borderId="0" xfId="1" applyFont="1" applyFill="1" applyBorder="1" applyAlignment="1"/>
    <xf numFmtId="0" fontId="6" fillId="1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7" fillId="2" borderId="22" xfId="2" applyNumberFormat="1" applyFont="1" applyFill="1" applyBorder="1" applyAlignment="1"/>
    <xf numFmtId="1" fontId="7" fillId="2" borderId="20" xfId="2" applyNumberFormat="1" applyFont="1" applyFill="1" applyBorder="1" applyAlignment="1"/>
    <xf numFmtId="0" fontId="7" fillId="2" borderId="24" xfId="2" applyFont="1" applyFill="1" applyBorder="1" applyAlignment="1"/>
    <xf numFmtId="0" fontId="7" fillId="2" borderId="11" xfId="2" applyFont="1" applyFill="1" applyBorder="1" applyAlignment="1"/>
    <xf numFmtId="0" fontId="0" fillId="9" borderId="6" xfId="0" applyFill="1" applyBorder="1"/>
    <xf numFmtId="0" fontId="0" fillId="4" borderId="6" xfId="0" applyFill="1" applyBorder="1"/>
    <xf numFmtId="0" fontId="0" fillId="9" borderId="18" xfId="0" applyFill="1" applyBorder="1"/>
    <xf numFmtId="0" fontId="0" fillId="9" borderId="6" xfId="0" applyFont="1" applyFill="1" applyBorder="1"/>
    <xf numFmtId="0" fontId="0" fillId="9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13" zoomScale="80" zoomScaleNormal="80" workbookViewId="0">
      <selection activeCell="R48" sqref="R48"/>
    </sheetView>
  </sheetViews>
  <sheetFormatPr defaultRowHeight="15" x14ac:dyDescent="0.25"/>
  <cols>
    <col min="2" max="2" width="37.28515625" customWidth="1"/>
    <col min="3" max="14" width="7" customWidth="1"/>
    <col min="15" max="15" width="21.5703125" customWidth="1"/>
    <col min="16" max="16" width="10.7109375" customWidth="1"/>
  </cols>
  <sheetData>
    <row r="1" spans="1:18" ht="16.5" thickBot="1" x14ac:dyDescent="0.3">
      <c r="A1">
        <v>1</v>
      </c>
      <c r="B1" s="24"/>
      <c r="C1" s="1" t="s">
        <v>0</v>
      </c>
      <c r="D1" s="2" t="s">
        <v>1</v>
      </c>
      <c r="E1" s="3" t="s">
        <v>2</v>
      </c>
      <c r="F1" s="4" t="s">
        <v>3</v>
      </c>
      <c r="G1" s="4" t="s">
        <v>1</v>
      </c>
      <c r="H1" s="4" t="s">
        <v>2</v>
      </c>
      <c r="I1" s="5" t="s">
        <v>4</v>
      </c>
      <c r="J1" s="4" t="s">
        <v>1</v>
      </c>
      <c r="K1" s="6" t="s">
        <v>2</v>
      </c>
      <c r="L1" s="5" t="s">
        <v>5</v>
      </c>
      <c r="M1" s="4" t="s">
        <v>1</v>
      </c>
      <c r="N1" s="6" t="s">
        <v>2</v>
      </c>
      <c r="O1" s="7" t="s">
        <v>6</v>
      </c>
      <c r="P1" s="8" t="s">
        <v>7</v>
      </c>
      <c r="Q1" s="4" t="s">
        <v>192</v>
      </c>
      <c r="R1" s="4" t="s">
        <v>193</v>
      </c>
    </row>
    <row r="2" spans="1:18" ht="15" customHeight="1" x14ac:dyDescent="0.25">
      <c r="A2">
        <v>2</v>
      </c>
      <c r="B2" s="89" t="s">
        <v>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"/>
      <c r="P2" s="10"/>
    </row>
    <row r="3" spans="1:18" ht="15.75" customHeight="1" x14ac:dyDescent="0.25">
      <c r="A3">
        <v>3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1" t="s">
        <v>9</v>
      </c>
      <c r="P3" s="42"/>
    </row>
    <row r="4" spans="1:18" ht="15.75" x14ac:dyDescent="0.25">
      <c r="A4">
        <v>4</v>
      </c>
      <c r="B4" s="63" t="s">
        <v>10</v>
      </c>
      <c r="C4" s="12"/>
      <c r="D4" s="13"/>
      <c r="E4" s="14"/>
      <c r="F4" s="12"/>
      <c r="G4" s="13"/>
      <c r="H4" s="14"/>
      <c r="I4" s="12"/>
      <c r="J4" s="13"/>
      <c r="K4" s="14"/>
      <c r="L4" s="12"/>
      <c r="M4" s="13"/>
      <c r="N4" s="13"/>
      <c r="O4" s="15"/>
      <c r="P4" s="14"/>
    </row>
    <row r="5" spans="1:18" ht="16.5" x14ac:dyDescent="0.3">
      <c r="A5">
        <v>5</v>
      </c>
      <c r="B5" s="67" t="s">
        <v>194</v>
      </c>
      <c r="C5" s="12"/>
      <c r="D5" s="13"/>
      <c r="E5" s="14"/>
      <c r="F5" s="12"/>
      <c r="G5" s="13"/>
      <c r="H5" s="14"/>
      <c r="I5" s="12"/>
      <c r="J5" s="13"/>
      <c r="K5" s="14"/>
      <c r="L5" s="12"/>
      <c r="M5" s="13"/>
      <c r="N5" s="13"/>
      <c r="O5" s="15"/>
      <c r="P5" s="16"/>
      <c r="Q5">
        <v>1183</v>
      </c>
      <c r="R5">
        <v>15</v>
      </c>
    </row>
    <row r="6" spans="1:18" ht="16.5" x14ac:dyDescent="0.3">
      <c r="A6">
        <v>6</v>
      </c>
      <c r="B6" s="36" t="s">
        <v>27</v>
      </c>
      <c r="C6" s="17">
        <v>62</v>
      </c>
      <c r="D6" s="18">
        <v>20</v>
      </c>
      <c r="E6" s="19">
        <f>SUM(C6:D6)</f>
        <v>82</v>
      </c>
      <c r="F6" s="20">
        <v>66</v>
      </c>
      <c r="G6" s="18">
        <v>20</v>
      </c>
      <c r="H6" s="22">
        <f>SUM(F6:G6)</f>
        <v>86</v>
      </c>
      <c r="I6" s="20">
        <v>62</v>
      </c>
      <c r="J6" s="18">
        <v>20</v>
      </c>
      <c r="K6" s="22">
        <f>SUM(I6:J6)</f>
        <v>82</v>
      </c>
      <c r="L6" s="20">
        <v>49</v>
      </c>
      <c r="M6" s="18">
        <v>20</v>
      </c>
      <c r="N6" s="21">
        <f>SUM(L6:M6)</f>
        <v>69</v>
      </c>
      <c r="O6" s="25">
        <f>SUM(E6+H6+K6+N6)</f>
        <v>319</v>
      </c>
      <c r="P6" s="19"/>
    </row>
    <row r="7" spans="1:18" ht="16.5" x14ac:dyDescent="0.3">
      <c r="A7">
        <v>7</v>
      </c>
      <c r="B7" s="36" t="s">
        <v>12</v>
      </c>
      <c r="C7" s="17">
        <v>145</v>
      </c>
      <c r="D7" s="18">
        <v>0</v>
      </c>
      <c r="E7" s="19">
        <f>SUM(C7:D7)</f>
        <v>145</v>
      </c>
      <c r="F7" s="17">
        <v>140</v>
      </c>
      <c r="G7" s="18">
        <v>0</v>
      </c>
      <c r="H7" s="22">
        <f>SUM(F7:G7)</f>
        <v>140</v>
      </c>
      <c r="I7" s="20">
        <v>147</v>
      </c>
      <c r="J7" s="18">
        <v>0</v>
      </c>
      <c r="K7" s="22">
        <f>SUM(I7:J7)</f>
        <v>147</v>
      </c>
      <c r="L7" s="20">
        <v>114</v>
      </c>
      <c r="M7" s="18">
        <v>0</v>
      </c>
      <c r="N7" s="21">
        <f>SUM(L7:M7)</f>
        <v>114</v>
      </c>
      <c r="O7" s="25">
        <f>SUM(E7+H7+K7+N7)</f>
        <v>546</v>
      </c>
      <c r="P7" s="9"/>
    </row>
    <row r="8" spans="1:18" ht="17.25" thickBot="1" x14ac:dyDescent="0.35">
      <c r="A8">
        <v>8</v>
      </c>
      <c r="B8" s="36" t="s">
        <v>21</v>
      </c>
      <c r="C8" s="17">
        <v>72</v>
      </c>
      <c r="D8" s="18">
        <v>0</v>
      </c>
      <c r="E8" s="19">
        <f>SUM(C8:D8)</f>
        <v>72</v>
      </c>
      <c r="F8" s="17">
        <v>71</v>
      </c>
      <c r="G8" s="18">
        <v>0</v>
      </c>
      <c r="H8" s="22">
        <f>SUM(F8:G8)</f>
        <v>71</v>
      </c>
      <c r="I8" s="17">
        <v>122</v>
      </c>
      <c r="J8" s="18">
        <v>0</v>
      </c>
      <c r="K8" s="22">
        <f>SUM(I8:J8)</f>
        <v>122</v>
      </c>
      <c r="L8" s="20">
        <v>53</v>
      </c>
      <c r="M8" s="18">
        <v>0</v>
      </c>
      <c r="N8" s="21">
        <f>SUM(L8:M8)</f>
        <v>53</v>
      </c>
      <c r="O8" s="25">
        <f>SUM(E8+H8+K8+N8)</f>
        <v>318</v>
      </c>
      <c r="P8" s="9"/>
    </row>
    <row r="9" spans="1:18" x14ac:dyDescent="0.25">
      <c r="A9">
        <v>9</v>
      </c>
      <c r="B9" s="37" t="s">
        <v>2</v>
      </c>
      <c r="C9" s="29"/>
      <c r="D9" s="30"/>
      <c r="E9" s="31">
        <f>SUM(E6:E8)</f>
        <v>299</v>
      </c>
      <c r="F9" s="29"/>
      <c r="G9" s="30"/>
      <c r="H9" s="31">
        <f>SUM(H6:H8)</f>
        <v>297</v>
      </c>
      <c r="I9" s="29"/>
      <c r="J9" s="30"/>
      <c r="K9" s="31">
        <f>SUM(K6:K8)</f>
        <v>351</v>
      </c>
      <c r="L9" s="32"/>
      <c r="M9" s="30"/>
      <c r="N9" s="39">
        <f>SUM(N6:N8)</f>
        <v>236</v>
      </c>
      <c r="O9" s="85">
        <f>SUM(E9+H9+K9+N9)</f>
        <v>1183</v>
      </c>
      <c r="P9" s="34" t="s">
        <v>178</v>
      </c>
    </row>
    <row r="10" spans="1:18" ht="16.5" x14ac:dyDescent="0.3">
      <c r="A10">
        <v>10</v>
      </c>
      <c r="B10" s="68" t="s">
        <v>195</v>
      </c>
      <c r="C10" s="12"/>
      <c r="D10" s="13"/>
      <c r="E10" s="14"/>
      <c r="F10" s="12"/>
      <c r="G10" s="13"/>
      <c r="H10" s="14"/>
      <c r="I10" s="12"/>
      <c r="J10" s="13"/>
      <c r="K10" s="14"/>
      <c r="L10" s="12"/>
      <c r="M10" s="13"/>
      <c r="N10" s="13"/>
      <c r="O10" s="25"/>
      <c r="P10" s="16"/>
      <c r="Q10">
        <v>1554</v>
      </c>
      <c r="R10">
        <v>9</v>
      </c>
    </row>
    <row r="11" spans="1:18" ht="21.75" customHeight="1" x14ac:dyDescent="0.25">
      <c r="A11">
        <v>11</v>
      </c>
      <c r="B11" s="58" t="s">
        <v>22</v>
      </c>
      <c r="C11" s="17">
        <v>109</v>
      </c>
      <c r="D11" s="18">
        <v>0</v>
      </c>
      <c r="E11" s="19">
        <f>SUM(C11:D11)</f>
        <v>109</v>
      </c>
      <c r="F11" s="20">
        <v>112</v>
      </c>
      <c r="G11" s="18">
        <v>0</v>
      </c>
      <c r="H11" s="22">
        <f>SUM(F11:G11)</f>
        <v>112</v>
      </c>
      <c r="I11" s="20">
        <v>116</v>
      </c>
      <c r="J11" s="18">
        <v>0</v>
      </c>
      <c r="K11" s="22">
        <f>SUM(I11:J11)</f>
        <v>116</v>
      </c>
      <c r="L11" s="20">
        <v>98</v>
      </c>
      <c r="M11" s="18">
        <v>0</v>
      </c>
      <c r="N11" s="21">
        <f>SUM(L11:M11)</f>
        <v>98</v>
      </c>
      <c r="O11" s="25">
        <f>E11+H11+K11+N11</f>
        <v>435</v>
      </c>
      <c r="P11" s="19"/>
    </row>
    <row r="12" spans="1:18" ht="20.25" customHeight="1" x14ac:dyDescent="0.25">
      <c r="A12">
        <v>12</v>
      </c>
      <c r="B12" s="58" t="s">
        <v>23</v>
      </c>
      <c r="C12" s="17">
        <v>134</v>
      </c>
      <c r="D12" s="18">
        <v>0</v>
      </c>
      <c r="E12" s="19">
        <f>SUM(C12:D12)</f>
        <v>134</v>
      </c>
      <c r="F12" s="17">
        <v>148</v>
      </c>
      <c r="G12" s="18">
        <v>0</v>
      </c>
      <c r="H12" s="22">
        <f>SUM(F12:G12)</f>
        <v>148</v>
      </c>
      <c r="I12" s="20">
        <v>169</v>
      </c>
      <c r="J12" s="18">
        <v>0</v>
      </c>
      <c r="K12" s="22">
        <f>SUM(I12:J12)</f>
        <v>169</v>
      </c>
      <c r="L12" s="20">
        <v>157</v>
      </c>
      <c r="M12" s="18">
        <v>0</v>
      </c>
      <c r="N12" s="21">
        <f>SUM(L12:M12)</f>
        <v>157</v>
      </c>
      <c r="O12" s="25">
        <f>E12+H12+K12+N12</f>
        <v>608</v>
      </c>
      <c r="P12" s="9"/>
    </row>
    <row r="13" spans="1:18" ht="18" customHeight="1" thickBot="1" x14ac:dyDescent="0.3">
      <c r="A13">
        <v>13</v>
      </c>
      <c r="B13" s="58" t="s">
        <v>18</v>
      </c>
      <c r="C13" s="17">
        <v>142</v>
      </c>
      <c r="D13" s="18">
        <v>0</v>
      </c>
      <c r="E13" s="19">
        <f>SUM(C13:D13)</f>
        <v>142</v>
      </c>
      <c r="F13" s="17">
        <v>132</v>
      </c>
      <c r="G13" s="18">
        <v>0</v>
      </c>
      <c r="H13" s="22">
        <f>SUM(F13:G13)</f>
        <v>132</v>
      </c>
      <c r="I13" s="17">
        <v>135</v>
      </c>
      <c r="J13" s="18">
        <v>0</v>
      </c>
      <c r="K13" s="22">
        <f>SUM(I13:J13)</f>
        <v>135</v>
      </c>
      <c r="L13" s="20">
        <v>102</v>
      </c>
      <c r="M13" s="18">
        <v>0</v>
      </c>
      <c r="N13" s="21">
        <f>SUM(L13:M13)</f>
        <v>102</v>
      </c>
      <c r="O13" s="25">
        <f>E13+H13+K13+N13</f>
        <v>511</v>
      </c>
      <c r="P13" s="9"/>
    </row>
    <row r="14" spans="1:18" x14ac:dyDescent="0.25">
      <c r="A14">
        <v>14</v>
      </c>
      <c r="B14" s="28" t="s">
        <v>2</v>
      </c>
      <c r="C14" s="29"/>
      <c r="D14" s="30"/>
      <c r="E14" s="31">
        <f>SUM(E11:E13)</f>
        <v>385</v>
      </c>
      <c r="F14" s="29"/>
      <c r="G14" s="30"/>
      <c r="H14" s="31">
        <f>SUM(H11:H13)</f>
        <v>392</v>
      </c>
      <c r="I14" s="29"/>
      <c r="J14" s="30"/>
      <c r="K14" s="31">
        <f>SUM(K11:K13)</f>
        <v>420</v>
      </c>
      <c r="L14" s="32"/>
      <c r="M14" s="30"/>
      <c r="N14" s="39">
        <f>SUM(N11:N13)</f>
        <v>357</v>
      </c>
      <c r="O14" s="85">
        <f>E14+H14+K14+N14</f>
        <v>1554</v>
      </c>
      <c r="P14" s="34" t="s">
        <v>172</v>
      </c>
    </row>
    <row r="15" spans="1:18" ht="16.5" x14ac:dyDescent="0.3">
      <c r="A15">
        <v>15</v>
      </c>
      <c r="B15" s="68" t="s">
        <v>196</v>
      </c>
      <c r="C15" s="12"/>
      <c r="D15" s="13"/>
      <c r="E15" s="14"/>
      <c r="F15" s="12"/>
      <c r="G15" s="13"/>
      <c r="H15" s="14"/>
      <c r="I15" s="12"/>
      <c r="J15" s="13"/>
      <c r="K15" s="14"/>
      <c r="L15" s="12"/>
      <c r="M15" s="13"/>
      <c r="N15" s="13"/>
      <c r="O15" s="25"/>
      <c r="P15" s="16"/>
      <c r="Q15">
        <v>1171</v>
      </c>
      <c r="R15">
        <v>18</v>
      </c>
    </row>
    <row r="16" spans="1:18" x14ac:dyDescent="0.25">
      <c r="A16">
        <v>16</v>
      </c>
      <c r="B16" s="58" t="s">
        <v>26</v>
      </c>
      <c r="C16" s="17">
        <v>79</v>
      </c>
      <c r="D16" s="18">
        <v>25</v>
      </c>
      <c r="E16" s="19">
        <f>SUM(C16:D16)</f>
        <v>104</v>
      </c>
      <c r="F16" s="20">
        <v>78</v>
      </c>
      <c r="G16" s="18">
        <v>25</v>
      </c>
      <c r="H16" s="22">
        <f>SUM(F16:G16)</f>
        <v>103</v>
      </c>
      <c r="I16" s="20">
        <v>72</v>
      </c>
      <c r="J16" s="18">
        <v>25</v>
      </c>
      <c r="K16" s="22">
        <f>SUM(I16:J16)</f>
        <v>97</v>
      </c>
      <c r="L16" s="20">
        <v>84</v>
      </c>
      <c r="M16" s="18">
        <v>25</v>
      </c>
      <c r="N16" s="21">
        <f>SUM(L16:M16)</f>
        <v>109</v>
      </c>
      <c r="O16" s="25">
        <f>E16+H16+K16+N16</f>
        <v>413</v>
      </c>
      <c r="P16" s="19"/>
    </row>
    <row r="17" spans="1:18" x14ac:dyDescent="0.25">
      <c r="A17">
        <v>17</v>
      </c>
      <c r="B17" s="58" t="s">
        <v>24</v>
      </c>
      <c r="C17" s="17">
        <v>127</v>
      </c>
      <c r="D17" s="18">
        <v>0</v>
      </c>
      <c r="E17" s="19">
        <f>SUM(C17:D17)</f>
        <v>127</v>
      </c>
      <c r="F17" s="17">
        <v>102</v>
      </c>
      <c r="G17" s="18">
        <v>0</v>
      </c>
      <c r="H17" s="22">
        <f>SUM(F17:G17)</f>
        <v>102</v>
      </c>
      <c r="I17" s="20">
        <v>92</v>
      </c>
      <c r="J17" s="18">
        <v>0</v>
      </c>
      <c r="K17" s="22">
        <f>SUM(I17:J17)</f>
        <v>92</v>
      </c>
      <c r="L17" s="20">
        <v>81</v>
      </c>
      <c r="M17" s="18">
        <v>0</v>
      </c>
      <c r="N17" s="21">
        <f>SUM(L17:M17)</f>
        <v>81</v>
      </c>
      <c r="O17" s="25">
        <f>E17+H17+K17+N17</f>
        <v>402</v>
      </c>
      <c r="P17" s="9"/>
    </row>
    <row r="18" spans="1:18" ht="15.75" thickBot="1" x14ac:dyDescent="0.3">
      <c r="A18">
        <v>18</v>
      </c>
      <c r="B18" s="58" t="s">
        <v>25</v>
      </c>
      <c r="C18" s="17">
        <v>62</v>
      </c>
      <c r="D18" s="18">
        <v>20</v>
      </c>
      <c r="E18" s="19">
        <f>SUM(C18:D18)</f>
        <v>82</v>
      </c>
      <c r="F18" s="17">
        <v>79</v>
      </c>
      <c r="G18" s="18">
        <v>20</v>
      </c>
      <c r="H18" s="22">
        <f>SUM(F18:G18)</f>
        <v>99</v>
      </c>
      <c r="I18" s="17">
        <v>79</v>
      </c>
      <c r="J18" s="18">
        <v>20</v>
      </c>
      <c r="K18" s="22">
        <f>SUM(I18:J18)</f>
        <v>99</v>
      </c>
      <c r="L18" s="20">
        <v>56</v>
      </c>
      <c r="M18" s="18">
        <v>20</v>
      </c>
      <c r="N18" s="21">
        <f>SUM(L18:M18)</f>
        <v>76</v>
      </c>
      <c r="O18" s="25">
        <f>E18+H18+K18+N18</f>
        <v>356</v>
      </c>
      <c r="P18" s="9"/>
    </row>
    <row r="19" spans="1:18" x14ac:dyDescent="0.25">
      <c r="A19">
        <v>19</v>
      </c>
      <c r="B19" s="28" t="s">
        <v>2</v>
      </c>
      <c r="C19" s="29"/>
      <c r="D19" s="30"/>
      <c r="E19" s="31">
        <f>SUM(SUM(E16:E18))</f>
        <v>313</v>
      </c>
      <c r="F19" s="29"/>
      <c r="G19" s="30"/>
      <c r="H19" s="31">
        <f>SUM(H16:H18)</f>
        <v>304</v>
      </c>
      <c r="I19" s="29"/>
      <c r="J19" s="30"/>
      <c r="K19" s="31">
        <f>SUM(K16:K18)</f>
        <v>288</v>
      </c>
      <c r="L19" s="32"/>
      <c r="M19" s="30"/>
      <c r="N19" s="39">
        <f>SUM(N16:N18)</f>
        <v>266</v>
      </c>
      <c r="O19" s="85">
        <f>E19+H19+K19+N19</f>
        <v>1171</v>
      </c>
      <c r="P19" s="34" t="s">
        <v>181</v>
      </c>
    </row>
    <row r="20" spans="1:18" ht="18.75" x14ac:dyDescent="0.3">
      <c r="A20">
        <v>20</v>
      </c>
      <c r="B20" s="64" t="s">
        <v>32</v>
      </c>
      <c r="C20" s="12"/>
      <c r="D20" s="13"/>
      <c r="E20" s="14"/>
      <c r="F20" s="12"/>
      <c r="G20" s="13"/>
      <c r="H20" s="14"/>
      <c r="I20" s="12"/>
      <c r="J20" s="13"/>
      <c r="K20" s="14"/>
      <c r="L20" s="12"/>
      <c r="M20" s="13"/>
      <c r="N20" s="14"/>
      <c r="O20" s="15"/>
      <c r="P20" s="14"/>
    </row>
    <row r="21" spans="1:18" ht="16.5" x14ac:dyDescent="0.3">
      <c r="A21">
        <v>21</v>
      </c>
      <c r="B21" s="65" t="s">
        <v>33</v>
      </c>
      <c r="C21" s="12"/>
      <c r="D21" s="13"/>
      <c r="E21" s="14"/>
      <c r="F21" s="12"/>
      <c r="G21" s="13"/>
      <c r="H21" s="14"/>
      <c r="I21" s="12"/>
      <c r="J21" s="13"/>
      <c r="K21" s="14"/>
      <c r="L21" s="12"/>
      <c r="M21" s="13"/>
      <c r="N21" s="14"/>
      <c r="O21" s="15"/>
      <c r="P21" s="16"/>
      <c r="Q21">
        <v>1005</v>
      </c>
      <c r="R21">
        <v>26</v>
      </c>
    </row>
    <row r="22" spans="1:18" ht="16.5" x14ac:dyDescent="0.3">
      <c r="A22">
        <v>22</v>
      </c>
      <c r="B22" s="43" t="s">
        <v>34</v>
      </c>
      <c r="C22" s="17">
        <v>98</v>
      </c>
      <c r="D22" s="18">
        <v>25</v>
      </c>
      <c r="E22" s="19">
        <f>SUM(C22+D22)</f>
        <v>123</v>
      </c>
      <c r="F22" s="20">
        <v>89</v>
      </c>
      <c r="G22" s="18">
        <v>25</v>
      </c>
      <c r="H22" s="22">
        <f>SUM(F22+G22)</f>
        <v>114</v>
      </c>
      <c r="I22" s="20">
        <v>73</v>
      </c>
      <c r="J22" s="18">
        <v>25</v>
      </c>
      <c r="K22" s="22">
        <f>73+25</f>
        <v>98</v>
      </c>
      <c r="L22" s="20">
        <v>92</v>
      </c>
      <c r="M22" s="18">
        <v>25</v>
      </c>
      <c r="N22" s="22">
        <f>92+25</f>
        <v>117</v>
      </c>
      <c r="O22" s="25">
        <f>SUM(C22+F22+I22+L22)</f>
        <v>352</v>
      </c>
      <c r="P22" s="19"/>
    </row>
    <row r="23" spans="1:18" ht="16.5" x14ac:dyDescent="0.3">
      <c r="A23">
        <v>23</v>
      </c>
      <c r="B23" s="43" t="s">
        <v>35</v>
      </c>
      <c r="C23" s="17">
        <v>75</v>
      </c>
      <c r="D23" s="18">
        <v>20</v>
      </c>
      <c r="E23" s="19">
        <f>SUM(C23:D23)</f>
        <v>95</v>
      </c>
      <c r="F23" s="17">
        <v>63</v>
      </c>
      <c r="G23" s="18">
        <v>20</v>
      </c>
      <c r="H23" s="19">
        <f>SUM(F23+G23)</f>
        <v>83</v>
      </c>
      <c r="I23" s="20">
        <v>95</v>
      </c>
      <c r="J23" s="18">
        <v>20</v>
      </c>
      <c r="K23" s="22">
        <f>95+20</f>
        <v>115</v>
      </c>
      <c r="L23" s="20">
        <v>97</v>
      </c>
      <c r="M23" s="18">
        <v>20</v>
      </c>
      <c r="N23" s="22">
        <f>97+20</f>
        <v>117</v>
      </c>
      <c r="O23" s="25">
        <f>SUM(C23+F23+I23+L23)</f>
        <v>330</v>
      </c>
      <c r="P23" s="9"/>
    </row>
    <row r="24" spans="1:18" ht="17.25" thickBot="1" x14ac:dyDescent="0.35">
      <c r="A24">
        <v>24</v>
      </c>
      <c r="B24" s="43" t="s">
        <v>36</v>
      </c>
      <c r="C24" s="17">
        <v>104</v>
      </c>
      <c r="D24" s="18">
        <v>25</v>
      </c>
      <c r="E24" s="26">
        <f>SUM(C24:D24)</f>
        <v>129</v>
      </c>
      <c r="F24" s="17">
        <v>82</v>
      </c>
      <c r="G24" s="18">
        <v>25</v>
      </c>
      <c r="H24" s="26">
        <f>SUM(F24:G24)</f>
        <v>107</v>
      </c>
      <c r="I24" s="17">
        <v>57</v>
      </c>
      <c r="J24" s="18">
        <v>25</v>
      </c>
      <c r="K24" s="26">
        <f>57+25</f>
        <v>82</v>
      </c>
      <c r="L24" s="20">
        <v>80</v>
      </c>
      <c r="M24" s="18">
        <v>25</v>
      </c>
      <c r="N24" s="27">
        <f>80+25</f>
        <v>105</v>
      </c>
      <c r="O24" s="25">
        <f>SUM(C24+F24+I24+L24)</f>
        <v>323</v>
      </c>
      <c r="P24" s="9"/>
    </row>
    <row r="25" spans="1:18" x14ac:dyDescent="0.25">
      <c r="A25">
        <v>25</v>
      </c>
      <c r="B25" s="28" t="s">
        <v>2</v>
      </c>
      <c r="C25" s="29">
        <f t="shared" ref="C25:H25" si="0">SUM(C22:C24)</f>
        <v>277</v>
      </c>
      <c r="D25" s="30">
        <f t="shared" si="0"/>
        <v>70</v>
      </c>
      <c r="E25" s="31">
        <f t="shared" si="0"/>
        <v>347</v>
      </c>
      <c r="F25" s="29">
        <f t="shared" si="0"/>
        <v>234</v>
      </c>
      <c r="G25" s="30">
        <f t="shared" si="0"/>
        <v>70</v>
      </c>
      <c r="H25" s="31">
        <f t="shared" si="0"/>
        <v>304</v>
      </c>
      <c r="I25" s="29"/>
      <c r="J25" s="30"/>
      <c r="K25" s="31">
        <f>SUM(K22:K24)</f>
        <v>295</v>
      </c>
      <c r="L25" s="32"/>
      <c r="M25" s="30"/>
      <c r="N25" s="31">
        <f>SUM(N22:N24)</f>
        <v>339</v>
      </c>
      <c r="O25" s="33">
        <f>SUM(O22:O24)</f>
        <v>1005</v>
      </c>
      <c r="P25" s="34" t="s">
        <v>189</v>
      </c>
    </row>
    <row r="26" spans="1:18" ht="16.5" x14ac:dyDescent="0.3">
      <c r="A26">
        <v>26</v>
      </c>
      <c r="B26" s="66" t="s">
        <v>37</v>
      </c>
      <c r="C26" s="12"/>
      <c r="D26" s="13"/>
      <c r="E26" s="14"/>
      <c r="F26" s="12"/>
      <c r="G26" s="13"/>
      <c r="H26" s="14"/>
      <c r="I26" s="12"/>
      <c r="J26" s="13"/>
      <c r="K26" s="14"/>
      <c r="L26" s="12"/>
      <c r="M26" s="13"/>
      <c r="N26" s="14"/>
      <c r="O26" s="15"/>
      <c r="P26" s="16"/>
      <c r="Q26">
        <v>1582</v>
      </c>
      <c r="R26">
        <v>7</v>
      </c>
    </row>
    <row r="27" spans="1:18" ht="16.5" x14ac:dyDescent="0.3">
      <c r="A27">
        <v>27</v>
      </c>
      <c r="B27" s="44" t="s">
        <v>38</v>
      </c>
      <c r="C27" s="17">
        <v>153</v>
      </c>
      <c r="D27" s="18"/>
      <c r="E27" s="19">
        <v>153</v>
      </c>
      <c r="F27" s="20">
        <v>149</v>
      </c>
      <c r="G27" s="18"/>
      <c r="H27" s="22">
        <v>149</v>
      </c>
      <c r="I27" s="20">
        <v>157</v>
      </c>
      <c r="J27" s="18"/>
      <c r="K27" s="22">
        <v>157</v>
      </c>
      <c r="L27" s="20">
        <v>150</v>
      </c>
      <c r="M27" s="18"/>
      <c r="N27" s="22">
        <v>150</v>
      </c>
      <c r="O27" s="25">
        <f>SUM(E27, H27, K27, N27)</f>
        <v>609</v>
      </c>
      <c r="P27" s="19"/>
    </row>
    <row r="28" spans="1:18" ht="16.5" x14ac:dyDescent="0.3">
      <c r="A28">
        <v>28</v>
      </c>
      <c r="B28" s="44" t="s">
        <v>39</v>
      </c>
      <c r="C28" s="17">
        <v>107</v>
      </c>
      <c r="D28" s="18">
        <v>15</v>
      </c>
      <c r="E28" s="19">
        <f>107+15</f>
        <v>122</v>
      </c>
      <c r="F28" s="17">
        <v>119</v>
      </c>
      <c r="G28" s="18">
        <v>15</v>
      </c>
      <c r="H28" s="19">
        <f>119+15</f>
        <v>134</v>
      </c>
      <c r="I28" s="20">
        <v>115</v>
      </c>
      <c r="J28" s="18">
        <v>15</v>
      </c>
      <c r="K28" s="22">
        <v>130</v>
      </c>
      <c r="L28" s="20">
        <v>116</v>
      </c>
      <c r="M28" s="18">
        <v>15</v>
      </c>
      <c r="N28" s="22">
        <v>131</v>
      </c>
      <c r="O28" s="25">
        <f>SUM(E28, H28, K28, N28)</f>
        <v>517</v>
      </c>
      <c r="P28" s="9"/>
    </row>
    <row r="29" spans="1:18" ht="17.25" thickBot="1" x14ac:dyDescent="0.35">
      <c r="A29">
        <v>29</v>
      </c>
      <c r="B29" s="44" t="s">
        <v>40</v>
      </c>
      <c r="C29" s="17">
        <v>86</v>
      </c>
      <c r="D29" s="18">
        <v>15</v>
      </c>
      <c r="E29" s="26">
        <f>SUM(C29:D29)</f>
        <v>101</v>
      </c>
      <c r="F29" s="17">
        <v>89</v>
      </c>
      <c r="G29" s="18">
        <v>15</v>
      </c>
      <c r="H29" s="26">
        <f>SUM(F29:G29)</f>
        <v>104</v>
      </c>
      <c r="I29" s="17">
        <v>114</v>
      </c>
      <c r="J29" s="18">
        <v>15</v>
      </c>
      <c r="K29" s="26">
        <f>SUM(I29:J29)</f>
        <v>129</v>
      </c>
      <c r="L29" s="20">
        <v>107</v>
      </c>
      <c r="M29" s="18">
        <v>15</v>
      </c>
      <c r="N29" s="27">
        <f>SUM(L29:M29)</f>
        <v>122</v>
      </c>
      <c r="O29" s="25">
        <f>SUM(E29, H29, K29, N29)</f>
        <v>456</v>
      </c>
      <c r="P29" s="9"/>
    </row>
    <row r="30" spans="1:18" x14ac:dyDescent="0.25">
      <c r="A30">
        <v>30</v>
      </c>
      <c r="B30" s="28" t="s">
        <v>2</v>
      </c>
      <c r="C30" s="29"/>
      <c r="D30" s="30"/>
      <c r="E30" s="31">
        <f>SUM(E27:E29)</f>
        <v>376</v>
      </c>
      <c r="F30" s="29"/>
      <c r="G30" s="30"/>
      <c r="H30" s="31">
        <f>SUM(H27:H29)</f>
        <v>387</v>
      </c>
      <c r="I30" s="29"/>
      <c r="J30" s="30"/>
      <c r="K30" s="31">
        <f>SUM(K27:K29)</f>
        <v>416</v>
      </c>
      <c r="L30" s="32"/>
      <c r="M30" s="30"/>
      <c r="N30" s="31">
        <f>SUM(N27:N29)</f>
        <v>403</v>
      </c>
      <c r="O30" s="33">
        <f>SUM(O27:O29)</f>
        <v>1582</v>
      </c>
      <c r="P30" s="34" t="s">
        <v>170</v>
      </c>
    </row>
    <row r="31" spans="1:18" ht="18.75" x14ac:dyDescent="0.3">
      <c r="A31">
        <v>31</v>
      </c>
      <c r="B31" s="11" t="s">
        <v>45</v>
      </c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14"/>
      <c r="O31" s="15"/>
      <c r="P31" s="14"/>
    </row>
    <row r="32" spans="1:18" ht="16.5" x14ac:dyDescent="0.3">
      <c r="A32">
        <v>32</v>
      </c>
      <c r="B32" s="69" t="s">
        <v>46</v>
      </c>
      <c r="C32" s="12"/>
      <c r="D32" s="13"/>
      <c r="E32" s="14"/>
      <c r="F32" s="12"/>
      <c r="G32" s="13"/>
      <c r="H32" s="14"/>
      <c r="I32" s="12"/>
      <c r="J32" s="13"/>
      <c r="K32" s="14"/>
      <c r="L32" s="12"/>
      <c r="M32" s="13"/>
      <c r="N32" s="14"/>
      <c r="O32" s="15"/>
      <c r="P32" s="16"/>
      <c r="Q32">
        <v>1561</v>
      </c>
      <c r="R32">
        <v>8</v>
      </c>
    </row>
    <row r="33" spans="1:18" ht="16.5" x14ac:dyDescent="0.3">
      <c r="A33">
        <v>33</v>
      </c>
      <c r="B33" s="43" t="s">
        <v>47</v>
      </c>
      <c r="C33" s="17">
        <v>129</v>
      </c>
      <c r="D33" s="18"/>
      <c r="E33" s="19">
        <v>129</v>
      </c>
      <c r="F33" s="20">
        <v>162</v>
      </c>
      <c r="G33" s="18"/>
      <c r="H33" s="22">
        <v>162</v>
      </c>
      <c r="I33" s="20">
        <v>121</v>
      </c>
      <c r="J33" s="18"/>
      <c r="K33" s="22">
        <v>121</v>
      </c>
      <c r="L33" s="20">
        <v>100</v>
      </c>
      <c r="M33" s="18"/>
      <c r="N33" s="22">
        <v>100</v>
      </c>
      <c r="O33" s="25">
        <v>512</v>
      </c>
      <c r="P33" s="19"/>
    </row>
    <row r="34" spans="1:18" ht="16.5" x14ac:dyDescent="0.3">
      <c r="A34">
        <v>34</v>
      </c>
      <c r="B34" s="43" t="s">
        <v>48</v>
      </c>
      <c r="C34" s="17">
        <v>167</v>
      </c>
      <c r="D34" s="18"/>
      <c r="E34" s="19">
        <v>167</v>
      </c>
      <c r="F34" s="17">
        <v>158</v>
      </c>
      <c r="G34" s="18"/>
      <c r="H34" s="19">
        <v>158</v>
      </c>
      <c r="I34" s="20">
        <v>157</v>
      </c>
      <c r="J34" s="18"/>
      <c r="K34" s="22">
        <v>157</v>
      </c>
      <c r="L34" s="20">
        <v>145</v>
      </c>
      <c r="M34" s="18"/>
      <c r="N34" s="22">
        <v>145</v>
      </c>
      <c r="O34" s="25">
        <v>627</v>
      </c>
      <c r="P34" s="9"/>
    </row>
    <row r="35" spans="1:18" ht="17.25" thickBot="1" x14ac:dyDescent="0.35">
      <c r="A35">
        <v>35</v>
      </c>
      <c r="B35" s="43" t="s">
        <v>49</v>
      </c>
      <c r="C35" s="17">
        <v>128</v>
      </c>
      <c r="D35" s="18"/>
      <c r="E35" s="26">
        <v>128</v>
      </c>
      <c r="F35" s="17">
        <v>115</v>
      </c>
      <c r="G35" s="18"/>
      <c r="H35" s="26">
        <v>115</v>
      </c>
      <c r="I35" s="17">
        <v>86</v>
      </c>
      <c r="J35" s="18"/>
      <c r="K35" s="26">
        <v>86</v>
      </c>
      <c r="L35" s="20">
        <v>93</v>
      </c>
      <c r="M35" s="18"/>
      <c r="N35" s="27">
        <v>93</v>
      </c>
      <c r="O35" s="25">
        <v>422</v>
      </c>
      <c r="P35" s="9"/>
    </row>
    <row r="36" spans="1:18" x14ac:dyDescent="0.25">
      <c r="A36">
        <v>36</v>
      </c>
      <c r="B36" s="28" t="s">
        <v>2</v>
      </c>
      <c r="C36" s="29"/>
      <c r="D36" s="30"/>
      <c r="E36" s="31">
        <v>424</v>
      </c>
      <c r="F36" s="29"/>
      <c r="G36" s="30"/>
      <c r="H36" s="31">
        <v>435</v>
      </c>
      <c r="I36" s="29"/>
      <c r="J36" s="30"/>
      <c r="K36" s="31">
        <v>364</v>
      </c>
      <c r="L36" s="32"/>
      <c r="M36" s="30"/>
      <c r="N36" s="31">
        <v>338</v>
      </c>
      <c r="O36" s="33">
        <v>1561</v>
      </c>
      <c r="P36" s="34" t="s">
        <v>171</v>
      </c>
    </row>
    <row r="37" spans="1:18" ht="16.5" x14ac:dyDescent="0.3">
      <c r="A37">
        <v>37</v>
      </c>
      <c r="B37" s="70" t="s">
        <v>50</v>
      </c>
      <c r="C37" s="12"/>
      <c r="D37" s="13"/>
      <c r="E37" s="14"/>
      <c r="F37" s="12"/>
      <c r="G37" s="13"/>
      <c r="H37" s="14"/>
      <c r="I37" s="12"/>
      <c r="J37" s="13"/>
      <c r="K37" s="14"/>
      <c r="L37" s="12"/>
      <c r="M37" s="13"/>
      <c r="N37" s="14"/>
      <c r="O37" s="15"/>
      <c r="P37" s="16"/>
      <c r="Q37">
        <v>1273</v>
      </c>
      <c r="R37">
        <v>13</v>
      </c>
    </row>
    <row r="38" spans="1:18" ht="16.5" x14ac:dyDescent="0.3">
      <c r="A38">
        <v>38</v>
      </c>
      <c r="B38" s="44" t="s">
        <v>51</v>
      </c>
      <c r="C38" s="17">
        <v>122</v>
      </c>
      <c r="D38" s="18"/>
      <c r="E38" s="19">
        <v>122</v>
      </c>
      <c r="F38" s="20">
        <v>103</v>
      </c>
      <c r="G38" s="18"/>
      <c r="H38" s="22">
        <v>103</v>
      </c>
      <c r="I38" s="20">
        <v>108</v>
      </c>
      <c r="J38" s="18"/>
      <c r="K38" s="22">
        <v>108</v>
      </c>
      <c r="L38" s="20">
        <v>82</v>
      </c>
      <c r="M38" s="18"/>
      <c r="N38" s="22">
        <v>82</v>
      </c>
      <c r="O38" s="25">
        <v>415</v>
      </c>
      <c r="P38" s="19"/>
    </row>
    <row r="39" spans="1:18" ht="16.5" x14ac:dyDescent="0.3">
      <c r="A39">
        <v>39</v>
      </c>
      <c r="B39" s="44" t="s">
        <v>52</v>
      </c>
      <c r="C39" s="17">
        <v>86</v>
      </c>
      <c r="D39" s="18"/>
      <c r="E39" s="19">
        <v>86</v>
      </c>
      <c r="F39" s="17">
        <v>75</v>
      </c>
      <c r="G39" s="18"/>
      <c r="H39" s="19">
        <v>75</v>
      </c>
      <c r="I39" s="20">
        <v>80</v>
      </c>
      <c r="J39" s="18"/>
      <c r="K39" s="22">
        <v>80</v>
      </c>
      <c r="L39" s="20">
        <v>85</v>
      </c>
      <c r="M39" s="18"/>
      <c r="N39" s="22">
        <v>85</v>
      </c>
      <c r="O39" s="25">
        <v>326</v>
      </c>
      <c r="P39" s="9"/>
    </row>
    <row r="40" spans="1:18" ht="17.25" thickBot="1" x14ac:dyDescent="0.35">
      <c r="A40">
        <v>40</v>
      </c>
      <c r="B40" s="44" t="s">
        <v>53</v>
      </c>
      <c r="C40" s="17">
        <v>111</v>
      </c>
      <c r="D40" s="18"/>
      <c r="E40" s="26">
        <v>111</v>
      </c>
      <c r="F40" s="17">
        <v>158</v>
      </c>
      <c r="G40" s="18"/>
      <c r="H40" s="26">
        <v>158</v>
      </c>
      <c r="I40" s="17">
        <v>138</v>
      </c>
      <c r="J40" s="18"/>
      <c r="K40" s="26">
        <v>138</v>
      </c>
      <c r="L40" s="20">
        <v>125</v>
      </c>
      <c r="M40" s="18"/>
      <c r="N40" s="27">
        <v>125</v>
      </c>
      <c r="O40" s="25">
        <v>532</v>
      </c>
      <c r="P40" s="9"/>
    </row>
    <row r="41" spans="1:18" x14ac:dyDescent="0.25">
      <c r="A41">
        <v>41</v>
      </c>
      <c r="B41" s="28" t="s">
        <v>2</v>
      </c>
      <c r="C41" s="29"/>
      <c r="D41" s="30"/>
      <c r="E41" s="31">
        <v>319</v>
      </c>
      <c r="F41" s="29"/>
      <c r="G41" s="30"/>
      <c r="H41" s="31">
        <v>336</v>
      </c>
      <c r="I41" s="29"/>
      <c r="J41" s="30"/>
      <c r="K41" s="31">
        <v>326</v>
      </c>
      <c r="L41" s="32"/>
      <c r="M41" s="30"/>
      <c r="N41" s="31">
        <v>292</v>
      </c>
      <c r="O41" s="33">
        <v>1273</v>
      </c>
      <c r="P41" s="34" t="s">
        <v>176</v>
      </c>
    </row>
    <row r="42" spans="1:18" ht="18.75" x14ac:dyDescent="0.3">
      <c r="A42">
        <v>42</v>
      </c>
      <c r="B42" s="72" t="s">
        <v>58</v>
      </c>
      <c r="C42" s="12"/>
      <c r="D42" s="13"/>
      <c r="E42" s="14"/>
      <c r="F42" s="12"/>
      <c r="G42" s="13"/>
      <c r="H42" s="14"/>
      <c r="I42" s="12"/>
      <c r="J42" s="13"/>
      <c r="K42" s="14"/>
      <c r="L42" s="12"/>
      <c r="M42" s="13"/>
      <c r="N42" s="14"/>
      <c r="O42" s="15"/>
      <c r="P42" s="14"/>
    </row>
    <row r="43" spans="1:18" ht="16.5" x14ac:dyDescent="0.3">
      <c r="A43">
        <v>43</v>
      </c>
      <c r="B43" s="74" t="s">
        <v>59</v>
      </c>
      <c r="C43" s="12"/>
      <c r="D43" s="13"/>
      <c r="E43" s="14"/>
      <c r="F43" s="12"/>
      <c r="G43" s="13"/>
      <c r="H43" s="14"/>
      <c r="I43" s="12"/>
      <c r="J43" s="13"/>
      <c r="K43" s="14"/>
      <c r="L43" s="12"/>
      <c r="M43" s="13"/>
      <c r="N43" s="14"/>
      <c r="O43" s="15"/>
      <c r="P43" s="16"/>
      <c r="Q43">
        <v>1728</v>
      </c>
      <c r="R43">
        <v>6</v>
      </c>
    </row>
    <row r="44" spans="1:18" ht="16.5" x14ac:dyDescent="0.3">
      <c r="A44">
        <v>44</v>
      </c>
      <c r="B44" s="45" t="s">
        <v>60</v>
      </c>
      <c r="C44" s="17">
        <v>159</v>
      </c>
      <c r="D44" s="18"/>
      <c r="E44" s="19">
        <f>SUM(C44+D44)</f>
        <v>159</v>
      </c>
      <c r="F44" s="20">
        <v>176</v>
      </c>
      <c r="G44" s="18"/>
      <c r="H44" s="19">
        <f>SUM(F44+G44)</f>
        <v>176</v>
      </c>
      <c r="I44" s="20">
        <v>199</v>
      </c>
      <c r="J44" s="18"/>
      <c r="K44" s="19">
        <f>SUM(I44+J44)</f>
        <v>199</v>
      </c>
      <c r="L44" s="20">
        <v>177</v>
      </c>
      <c r="M44" s="18"/>
      <c r="N44" s="19">
        <f>SUM(L44+M44)</f>
        <v>177</v>
      </c>
      <c r="O44" s="84">
        <f>SUM(E44+H44+K44+N44)</f>
        <v>711</v>
      </c>
      <c r="P44" s="19"/>
    </row>
    <row r="45" spans="1:18" ht="16.5" x14ac:dyDescent="0.3">
      <c r="A45">
        <v>45</v>
      </c>
      <c r="B45" s="45" t="s">
        <v>61</v>
      </c>
      <c r="C45" s="17">
        <v>154</v>
      </c>
      <c r="D45" s="18"/>
      <c r="E45" s="19">
        <f>SUM(C45+D45)</f>
        <v>154</v>
      </c>
      <c r="F45" s="17">
        <v>125</v>
      </c>
      <c r="G45" s="18"/>
      <c r="H45" s="19">
        <f>SUM(F45+G45)</f>
        <v>125</v>
      </c>
      <c r="I45" s="20">
        <v>171</v>
      </c>
      <c r="J45" s="18"/>
      <c r="K45" s="19">
        <f>SUM(I45+J45)</f>
        <v>171</v>
      </c>
      <c r="L45" s="20">
        <v>149</v>
      </c>
      <c r="M45" s="18"/>
      <c r="N45" s="19">
        <f>SUM(L45+M45)</f>
        <v>149</v>
      </c>
      <c r="O45" s="25">
        <f>SUM(E45+H45+K45+N45)</f>
        <v>599</v>
      </c>
      <c r="P45" s="9"/>
    </row>
    <row r="46" spans="1:18" ht="17.25" thickBot="1" x14ac:dyDescent="0.35">
      <c r="A46">
        <v>46</v>
      </c>
      <c r="B46" s="45" t="s">
        <v>62</v>
      </c>
      <c r="C46" s="17">
        <v>132</v>
      </c>
      <c r="D46" s="18">
        <v>5</v>
      </c>
      <c r="E46" s="19">
        <f>SUM(C46+D46)</f>
        <v>137</v>
      </c>
      <c r="F46" s="17">
        <v>70</v>
      </c>
      <c r="G46" s="18">
        <v>5</v>
      </c>
      <c r="H46" s="19">
        <f>SUM(F46+G46)</f>
        <v>75</v>
      </c>
      <c r="I46" s="17">
        <v>112</v>
      </c>
      <c r="J46" s="18">
        <v>5</v>
      </c>
      <c r="K46" s="19">
        <f>SUM(I46+J46)</f>
        <v>117</v>
      </c>
      <c r="L46" s="20">
        <v>84</v>
      </c>
      <c r="M46" s="18">
        <v>5</v>
      </c>
      <c r="N46" s="19">
        <f>SUM(L46+M46)</f>
        <v>89</v>
      </c>
      <c r="O46" s="25">
        <f>SUM(E46+H46+K46+N46)</f>
        <v>418</v>
      </c>
      <c r="P46" s="9"/>
    </row>
    <row r="47" spans="1:18" x14ac:dyDescent="0.25">
      <c r="A47">
        <v>47</v>
      </c>
      <c r="B47" s="28" t="s">
        <v>2</v>
      </c>
      <c r="C47" s="29"/>
      <c r="D47" s="30"/>
      <c r="E47" s="31">
        <f>SUM(E44:E46)</f>
        <v>450</v>
      </c>
      <c r="F47" s="29"/>
      <c r="G47" s="30"/>
      <c r="H47" s="31">
        <f>SUM(H44:H46)</f>
        <v>376</v>
      </c>
      <c r="I47" s="29"/>
      <c r="J47" s="30"/>
      <c r="K47" s="31">
        <f>SUM(K44:K46)</f>
        <v>487</v>
      </c>
      <c r="L47" s="32"/>
      <c r="M47" s="30"/>
      <c r="N47" s="31">
        <f>SUM(N44:N46)</f>
        <v>415</v>
      </c>
      <c r="O47" s="83">
        <f>SUM(E47+H47+K47+N47)</f>
        <v>1728</v>
      </c>
      <c r="P47" s="34" t="s">
        <v>169</v>
      </c>
    </row>
    <row r="48" spans="1:18" ht="16.5" x14ac:dyDescent="0.3">
      <c r="A48">
        <v>48</v>
      </c>
      <c r="B48" s="74" t="s">
        <v>63</v>
      </c>
      <c r="C48" s="12"/>
      <c r="D48" s="13"/>
      <c r="E48" s="14"/>
      <c r="F48" s="12"/>
      <c r="G48" s="13"/>
      <c r="H48" s="14"/>
      <c r="I48" s="12"/>
      <c r="J48" s="13"/>
      <c r="K48" s="14"/>
      <c r="L48" s="12"/>
      <c r="M48" s="13"/>
      <c r="N48" s="14"/>
      <c r="O48" s="15"/>
      <c r="P48" s="16"/>
      <c r="Q48">
        <v>2149</v>
      </c>
      <c r="R48">
        <v>2</v>
      </c>
    </row>
    <row r="49" spans="1:18" x14ac:dyDescent="0.25">
      <c r="A49">
        <v>49</v>
      </c>
      <c r="B49" s="58" t="s">
        <v>64</v>
      </c>
      <c r="C49" s="17">
        <v>244</v>
      </c>
      <c r="D49" s="18"/>
      <c r="E49" s="19">
        <f>SUM(C49+D49)</f>
        <v>244</v>
      </c>
      <c r="F49" s="20">
        <v>163</v>
      </c>
      <c r="G49" s="18"/>
      <c r="H49" s="19">
        <f>SUM(F49+G49)</f>
        <v>163</v>
      </c>
      <c r="I49" s="20">
        <v>231</v>
      </c>
      <c r="J49" s="18"/>
      <c r="K49" s="19">
        <f>SUM(I49+J49)</f>
        <v>231</v>
      </c>
      <c r="L49" s="20">
        <v>246</v>
      </c>
      <c r="M49" s="18"/>
      <c r="N49" s="19">
        <f>SUM(L49+M49)</f>
        <v>246</v>
      </c>
      <c r="O49" s="84">
        <f>SUM(E49+H49+K49+N49)</f>
        <v>884</v>
      </c>
      <c r="P49" s="19"/>
    </row>
    <row r="50" spans="1:18" x14ac:dyDescent="0.25">
      <c r="A50">
        <v>50</v>
      </c>
      <c r="B50" s="58" t="s">
        <v>65</v>
      </c>
      <c r="C50" s="17">
        <v>188</v>
      </c>
      <c r="D50" s="18"/>
      <c r="E50" s="19">
        <f>SUM(C50+D50)</f>
        <v>188</v>
      </c>
      <c r="F50" s="17">
        <v>140</v>
      </c>
      <c r="G50" s="18"/>
      <c r="H50" s="19">
        <f>SUM(F50+G50)</f>
        <v>140</v>
      </c>
      <c r="I50" s="20">
        <v>171</v>
      </c>
      <c r="J50" s="18"/>
      <c r="K50" s="19">
        <f>SUM(I50+J50)</f>
        <v>171</v>
      </c>
      <c r="L50" s="20">
        <v>202</v>
      </c>
      <c r="M50" s="18"/>
      <c r="N50" s="19">
        <f>SUM(L50+M50)</f>
        <v>202</v>
      </c>
      <c r="O50" s="25">
        <f>SUM(E50+H50+K50+N50)</f>
        <v>701</v>
      </c>
      <c r="P50" s="9"/>
    </row>
    <row r="51" spans="1:18" ht="15.75" thickBot="1" x14ac:dyDescent="0.3">
      <c r="A51">
        <v>51</v>
      </c>
      <c r="B51" s="35" t="s">
        <v>66</v>
      </c>
      <c r="C51" s="17">
        <v>121</v>
      </c>
      <c r="D51" s="18"/>
      <c r="E51" s="19">
        <f>SUM(C51+D51)</f>
        <v>121</v>
      </c>
      <c r="F51" s="17">
        <v>136</v>
      </c>
      <c r="G51" s="18"/>
      <c r="H51" s="19">
        <f>SUM(F51+G51)</f>
        <v>136</v>
      </c>
      <c r="I51" s="17">
        <v>147</v>
      </c>
      <c r="J51" s="18"/>
      <c r="K51" s="19">
        <f>SUM(I51+J51)</f>
        <v>147</v>
      </c>
      <c r="L51" s="20">
        <v>160</v>
      </c>
      <c r="M51" s="18"/>
      <c r="N51" s="19">
        <f>SUM(L51+M51)</f>
        <v>160</v>
      </c>
      <c r="O51" s="25">
        <f>SUM(E51+H51+K51+N51)</f>
        <v>564</v>
      </c>
      <c r="P51" s="9"/>
    </row>
    <row r="52" spans="1:18" x14ac:dyDescent="0.25">
      <c r="A52">
        <v>52</v>
      </c>
      <c r="B52" s="28" t="s">
        <v>2</v>
      </c>
      <c r="C52" s="29"/>
      <c r="D52" s="30"/>
      <c r="E52" s="31">
        <f>SUM(E49:E51)</f>
        <v>553</v>
      </c>
      <c r="F52" s="29"/>
      <c r="G52" s="30"/>
      <c r="H52" s="31">
        <f>SUM(H49:H51)</f>
        <v>439</v>
      </c>
      <c r="I52" s="29"/>
      <c r="J52" s="30"/>
      <c r="K52" s="31">
        <f>SUM(K49:K51)</f>
        <v>549</v>
      </c>
      <c r="L52" s="32"/>
      <c r="M52" s="30"/>
      <c r="N52" s="31">
        <f>SUM(N49:N51)</f>
        <v>608</v>
      </c>
      <c r="O52" s="83">
        <f>SUM(E52+H52+K52+N52)</f>
        <v>2149</v>
      </c>
      <c r="P52" s="34" t="s">
        <v>30</v>
      </c>
    </row>
    <row r="53" spans="1:18" ht="16.5" x14ac:dyDescent="0.3">
      <c r="A53">
        <v>53</v>
      </c>
      <c r="B53" s="75" t="s">
        <v>67</v>
      </c>
      <c r="C53" s="12"/>
      <c r="D53" s="13"/>
      <c r="E53" s="14"/>
      <c r="F53" s="12"/>
      <c r="G53" s="13"/>
      <c r="H53" s="14"/>
      <c r="I53" s="12"/>
      <c r="J53" s="13"/>
      <c r="K53" s="14"/>
      <c r="L53" s="12"/>
      <c r="M53" s="13"/>
      <c r="N53" s="14"/>
      <c r="O53" s="15"/>
      <c r="P53" s="16"/>
      <c r="Q53">
        <v>1863</v>
      </c>
      <c r="R53">
        <v>4</v>
      </c>
    </row>
    <row r="54" spans="1:18" ht="16.5" x14ac:dyDescent="0.3">
      <c r="A54">
        <v>54</v>
      </c>
      <c r="B54" s="46" t="s">
        <v>68</v>
      </c>
      <c r="C54" s="17">
        <v>182</v>
      </c>
      <c r="D54" s="18"/>
      <c r="E54" s="19">
        <f>SUM(C54+D54)</f>
        <v>182</v>
      </c>
      <c r="F54" s="20">
        <v>183</v>
      </c>
      <c r="G54" s="18"/>
      <c r="H54" s="19">
        <f>SUM(F54+G54)</f>
        <v>183</v>
      </c>
      <c r="I54" s="20">
        <v>157</v>
      </c>
      <c r="J54" s="18"/>
      <c r="K54" s="19">
        <f>SUM(I54+J54)</f>
        <v>157</v>
      </c>
      <c r="L54" s="20">
        <v>137</v>
      </c>
      <c r="M54" s="18"/>
      <c r="N54" s="19">
        <f>SUM(L54+M54)</f>
        <v>137</v>
      </c>
      <c r="O54" s="25">
        <f>SUM(E54+H54+K54+N54)</f>
        <v>659</v>
      </c>
      <c r="P54" s="19"/>
    </row>
    <row r="55" spans="1:18" ht="16.5" x14ac:dyDescent="0.3">
      <c r="A55">
        <v>55</v>
      </c>
      <c r="B55" s="46" t="s">
        <v>69</v>
      </c>
      <c r="C55" s="17">
        <v>169</v>
      </c>
      <c r="D55" s="18"/>
      <c r="E55" s="19">
        <f>SUM(C55+D55)</f>
        <v>169</v>
      </c>
      <c r="F55" s="17">
        <v>154</v>
      </c>
      <c r="G55" s="18"/>
      <c r="H55" s="19">
        <f>SUM(F55+G55)</f>
        <v>154</v>
      </c>
      <c r="I55" s="20">
        <v>195</v>
      </c>
      <c r="J55" s="18"/>
      <c r="K55" s="19">
        <f>SUM(I55+J55)</f>
        <v>195</v>
      </c>
      <c r="L55" s="20">
        <v>199</v>
      </c>
      <c r="M55" s="18"/>
      <c r="N55" s="19">
        <f>SUM(L55+M55)</f>
        <v>199</v>
      </c>
      <c r="O55" s="84">
        <f>SUM(E55+H55+K55+N55)</f>
        <v>717</v>
      </c>
      <c r="P55" s="9"/>
    </row>
    <row r="56" spans="1:18" ht="17.25" thickBot="1" x14ac:dyDescent="0.35">
      <c r="A56">
        <v>56</v>
      </c>
      <c r="B56" s="46" t="s">
        <v>70</v>
      </c>
      <c r="C56" s="17">
        <v>124</v>
      </c>
      <c r="D56" s="18"/>
      <c r="E56" s="19">
        <f>SUM(C56+D56)</f>
        <v>124</v>
      </c>
      <c r="F56" s="17">
        <v>140</v>
      </c>
      <c r="G56" s="18"/>
      <c r="H56" s="19">
        <f>SUM(F56+G56)</f>
        <v>140</v>
      </c>
      <c r="I56" s="17">
        <v>106</v>
      </c>
      <c r="J56" s="18"/>
      <c r="K56" s="19">
        <f>SUM(I56+J56)</f>
        <v>106</v>
      </c>
      <c r="L56" s="20">
        <v>117</v>
      </c>
      <c r="M56" s="18"/>
      <c r="N56" s="19">
        <f>SUM(L56+M56)</f>
        <v>117</v>
      </c>
      <c r="O56" s="25">
        <f>SUM(E56+H56+K56+N56)</f>
        <v>487</v>
      </c>
      <c r="P56" s="9"/>
    </row>
    <row r="57" spans="1:18" x14ac:dyDescent="0.25">
      <c r="A57">
        <v>57</v>
      </c>
      <c r="B57" s="28" t="s">
        <v>2</v>
      </c>
      <c r="C57" s="29"/>
      <c r="D57" s="30"/>
      <c r="E57" s="31">
        <f>SUM(E54:E56)</f>
        <v>475</v>
      </c>
      <c r="F57" s="29"/>
      <c r="G57" s="30"/>
      <c r="H57" s="31">
        <f>SUM(H54:H56)</f>
        <v>477</v>
      </c>
      <c r="I57" s="29"/>
      <c r="J57" s="30"/>
      <c r="K57" s="31">
        <f>SUM(K54:K56)</f>
        <v>458</v>
      </c>
      <c r="L57" s="32"/>
      <c r="M57" s="30"/>
      <c r="N57" s="31">
        <f>SUM(N54:N56)</f>
        <v>453</v>
      </c>
      <c r="O57" s="83">
        <f>SUM(E57+H57+K57+N57)</f>
        <v>1863</v>
      </c>
      <c r="P57" s="34" t="s">
        <v>167</v>
      </c>
    </row>
    <row r="58" spans="1:18" ht="16.5" x14ac:dyDescent="0.3">
      <c r="A58">
        <v>58</v>
      </c>
      <c r="B58" s="75" t="s">
        <v>71</v>
      </c>
      <c r="C58" s="12"/>
      <c r="D58" s="13"/>
      <c r="E58" s="14"/>
      <c r="F58" s="12"/>
      <c r="G58" s="13"/>
      <c r="H58" s="14"/>
      <c r="I58" s="12"/>
      <c r="J58" s="13"/>
      <c r="K58" s="14"/>
      <c r="L58" s="12"/>
      <c r="M58" s="13"/>
      <c r="N58" s="14"/>
      <c r="O58" s="15"/>
      <c r="P58" s="16"/>
      <c r="Q58">
        <v>1114</v>
      </c>
      <c r="R58">
        <v>20</v>
      </c>
    </row>
    <row r="59" spans="1:18" ht="16.5" x14ac:dyDescent="0.3">
      <c r="A59">
        <v>59</v>
      </c>
      <c r="B59" s="45" t="s">
        <v>72</v>
      </c>
      <c r="C59" s="17">
        <v>59</v>
      </c>
      <c r="D59" s="18">
        <v>25</v>
      </c>
      <c r="E59" s="19">
        <f>SUM(C59+D59)</f>
        <v>84</v>
      </c>
      <c r="F59" s="20">
        <v>58</v>
      </c>
      <c r="G59" s="18">
        <v>25</v>
      </c>
      <c r="H59" s="19">
        <f>SUM(F59+G59)</f>
        <v>83</v>
      </c>
      <c r="I59" s="20">
        <v>88</v>
      </c>
      <c r="J59" s="18">
        <v>25</v>
      </c>
      <c r="K59" s="19">
        <f>SUM(I59+J59)</f>
        <v>113</v>
      </c>
      <c r="L59" s="20">
        <v>85</v>
      </c>
      <c r="M59" s="18">
        <v>25</v>
      </c>
      <c r="N59" s="19">
        <f>SUM(L59+M59)</f>
        <v>110</v>
      </c>
      <c r="O59" s="25">
        <f>SUM(E59+H59+K59+N59)</f>
        <v>390</v>
      </c>
      <c r="P59" s="19"/>
    </row>
    <row r="60" spans="1:18" ht="16.5" x14ac:dyDescent="0.3">
      <c r="A60">
        <v>60</v>
      </c>
      <c r="B60" s="45" t="s">
        <v>73</v>
      </c>
      <c r="C60" s="17">
        <v>44</v>
      </c>
      <c r="D60" s="18">
        <v>25</v>
      </c>
      <c r="E60" s="19">
        <f>SUM(C60+D60)</f>
        <v>69</v>
      </c>
      <c r="F60" s="17">
        <v>56</v>
      </c>
      <c r="G60" s="18">
        <v>25</v>
      </c>
      <c r="H60" s="19">
        <f>SUM(F60+G60)</f>
        <v>81</v>
      </c>
      <c r="I60" s="20">
        <v>49</v>
      </c>
      <c r="J60" s="18">
        <v>25</v>
      </c>
      <c r="K60" s="19">
        <f>SUM(I60+J60)</f>
        <v>74</v>
      </c>
      <c r="L60" s="20">
        <v>75</v>
      </c>
      <c r="M60" s="18">
        <v>25</v>
      </c>
      <c r="N60" s="19">
        <f>SUM(L60+M60)</f>
        <v>100</v>
      </c>
      <c r="O60" s="25">
        <f>SUM(E60+H60+K60+N60)</f>
        <v>324</v>
      </c>
      <c r="P60" s="9"/>
    </row>
    <row r="61" spans="1:18" ht="17.25" thickBot="1" x14ac:dyDescent="0.35">
      <c r="A61">
        <v>61</v>
      </c>
      <c r="B61" s="45" t="s">
        <v>74</v>
      </c>
      <c r="C61" s="17">
        <v>52</v>
      </c>
      <c r="D61" s="18">
        <v>25</v>
      </c>
      <c r="E61" s="19">
        <f>SUM(C61+D61)</f>
        <v>77</v>
      </c>
      <c r="F61" s="17">
        <v>86</v>
      </c>
      <c r="G61" s="18">
        <v>25</v>
      </c>
      <c r="H61" s="19">
        <f>SUM(F61+G61)</f>
        <v>111</v>
      </c>
      <c r="I61" s="17">
        <v>75</v>
      </c>
      <c r="J61" s="18">
        <v>25</v>
      </c>
      <c r="K61" s="19">
        <f>SUM(I61+J61)</f>
        <v>100</v>
      </c>
      <c r="L61" s="20">
        <v>87</v>
      </c>
      <c r="M61" s="18">
        <v>25</v>
      </c>
      <c r="N61" s="19">
        <f>SUM(L61+M61)</f>
        <v>112</v>
      </c>
      <c r="O61" s="25">
        <f>SUM(E61+H61+K61+N61)</f>
        <v>400</v>
      </c>
      <c r="P61" s="9"/>
    </row>
    <row r="62" spans="1:18" x14ac:dyDescent="0.25">
      <c r="A62">
        <v>62</v>
      </c>
      <c r="B62" s="28" t="s">
        <v>2</v>
      </c>
      <c r="C62" s="29"/>
      <c r="D62" s="30"/>
      <c r="E62" s="31">
        <f>SUM(E59:E61)</f>
        <v>230</v>
      </c>
      <c r="F62" s="29"/>
      <c r="G62" s="30"/>
      <c r="H62" s="31">
        <f>SUM(H59:H61)</f>
        <v>275</v>
      </c>
      <c r="I62" s="29"/>
      <c r="J62" s="30"/>
      <c r="K62" s="31">
        <f>SUM(K59:K61)</f>
        <v>287</v>
      </c>
      <c r="L62" s="32"/>
      <c r="M62" s="30"/>
      <c r="N62" s="31">
        <f>SUM(N59:N61)</f>
        <v>322</v>
      </c>
      <c r="O62" s="83">
        <f>SUM(E62+H62+K62+N62)</f>
        <v>1114</v>
      </c>
      <c r="P62" s="34" t="s">
        <v>183</v>
      </c>
    </row>
    <row r="63" spans="1:18" ht="16.5" x14ac:dyDescent="0.3">
      <c r="A63">
        <v>63</v>
      </c>
      <c r="B63" s="75" t="s">
        <v>75</v>
      </c>
      <c r="C63" s="12"/>
      <c r="D63" s="13"/>
      <c r="E63" s="14"/>
      <c r="F63" s="12"/>
      <c r="G63" s="13"/>
      <c r="H63" s="14"/>
      <c r="I63" s="12"/>
      <c r="J63" s="13"/>
      <c r="K63" s="14"/>
      <c r="L63" s="12"/>
      <c r="M63" s="13"/>
      <c r="N63" s="14"/>
      <c r="O63" s="15"/>
      <c r="P63" s="16"/>
      <c r="Q63">
        <v>1072</v>
      </c>
      <c r="R63">
        <v>22</v>
      </c>
    </row>
    <row r="64" spans="1:18" ht="16.5" x14ac:dyDescent="0.3">
      <c r="A64">
        <v>64</v>
      </c>
      <c r="B64" s="45" t="s">
        <v>76</v>
      </c>
      <c r="C64" s="17">
        <v>54</v>
      </c>
      <c r="D64" s="18">
        <v>25</v>
      </c>
      <c r="E64" s="19">
        <f>SUM(C64+D64)</f>
        <v>79</v>
      </c>
      <c r="F64" s="20">
        <v>48</v>
      </c>
      <c r="G64" s="18">
        <v>25</v>
      </c>
      <c r="H64" s="19">
        <f>SUM(F64+G64)</f>
        <v>73</v>
      </c>
      <c r="I64" s="20">
        <v>75</v>
      </c>
      <c r="J64" s="18">
        <v>25</v>
      </c>
      <c r="K64" s="19">
        <f>SUM(I64+J64)</f>
        <v>100</v>
      </c>
      <c r="L64" s="20">
        <v>91</v>
      </c>
      <c r="M64" s="18">
        <v>25</v>
      </c>
      <c r="N64" s="19">
        <f>SUM(L64+M64)</f>
        <v>116</v>
      </c>
      <c r="O64" s="25">
        <f>SUM(E64+H64+K64+N64)</f>
        <v>368</v>
      </c>
      <c r="P64" s="19"/>
    </row>
    <row r="65" spans="1:18" ht="16.5" x14ac:dyDescent="0.3">
      <c r="A65">
        <v>65</v>
      </c>
      <c r="B65" s="45" t="s">
        <v>77</v>
      </c>
      <c r="C65" s="17">
        <v>54</v>
      </c>
      <c r="D65" s="18">
        <v>25</v>
      </c>
      <c r="E65" s="19">
        <f>SUM(C65+D65)</f>
        <v>79</v>
      </c>
      <c r="F65" s="17">
        <v>44</v>
      </c>
      <c r="G65" s="18">
        <v>25</v>
      </c>
      <c r="H65" s="19">
        <f>SUM(F65+G65)</f>
        <v>69</v>
      </c>
      <c r="I65" s="20">
        <v>30</v>
      </c>
      <c r="J65" s="18">
        <v>25</v>
      </c>
      <c r="K65" s="19">
        <f>SUM(I65+J65)</f>
        <v>55</v>
      </c>
      <c r="L65" s="20">
        <v>39</v>
      </c>
      <c r="M65" s="18">
        <v>25</v>
      </c>
      <c r="N65" s="19">
        <f>SUM(L65+M65)</f>
        <v>64</v>
      </c>
      <c r="O65" s="25">
        <f>SUM(E65+H65+K65+N65)</f>
        <v>267</v>
      </c>
      <c r="P65" s="9"/>
    </row>
    <row r="66" spans="1:18" ht="17.25" thickBot="1" x14ac:dyDescent="0.35">
      <c r="A66">
        <v>66</v>
      </c>
      <c r="B66" s="45" t="s">
        <v>78</v>
      </c>
      <c r="C66" s="17">
        <v>71</v>
      </c>
      <c r="D66" s="18">
        <v>25</v>
      </c>
      <c r="E66" s="19">
        <f>SUM(C66+D66)</f>
        <v>96</v>
      </c>
      <c r="F66" s="17">
        <v>87</v>
      </c>
      <c r="G66" s="18">
        <v>25</v>
      </c>
      <c r="H66" s="19">
        <f>SUM(F66+G66)</f>
        <v>112</v>
      </c>
      <c r="I66" s="17">
        <v>69</v>
      </c>
      <c r="J66" s="18">
        <v>25</v>
      </c>
      <c r="K66" s="19">
        <f>SUM(I66+J66)</f>
        <v>94</v>
      </c>
      <c r="L66" s="20">
        <v>110</v>
      </c>
      <c r="M66" s="18">
        <v>25</v>
      </c>
      <c r="N66" s="19">
        <f>SUM(L66+M66)</f>
        <v>135</v>
      </c>
      <c r="O66" s="25">
        <f>SUM(E66+H66+K66+N66)</f>
        <v>437</v>
      </c>
      <c r="P66" s="9"/>
    </row>
    <row r="67" spans="1:18" x14ac:dyDescent="0.25">
      <c r="A67">
        <v>67</v>
      </c>
      <c r="B67" s="28" t="s">
        <v>2</v>
      </c>
      <c r="C67" s="29"/>
      <c r="D67" s="30"/>
      <c r="E67" s="31">
        <f>SUM(E64:E66)</f>
        <v>254</v>
      </c>
      <c r="F67" s="29"/>
      <c r="G67" s="30"/>
      <c r="H67" s="31">
        <f>SUM(H64:H66)</f>
        <v>254</v>
      </c>
      <c r="I67" s="29"/>
      <c r="J67" s="30"/>
      <c r="K67" s="31">
        <f>SUM(K64:K66)</f>
        <v>249</v>
      </c>
      <c r="L67" s="32"/>
      <c r="M67" s="30"/>
      <c r="N67" s="31">
        <f>SUM(N64:N66)</f>
        <v>315</v>
      </c>
      <c r="O67" s="83">
        <f>SUM(E67+H67+K67+N67)</f>
        <v>1072</v>
      </c>
      <c r="P67" s="34" t="s">
        <v>185</v>
      </c>
    </row>
    <row r="68" spans="1:18" ht="16.5" x14ac:dyDescent="0.3">
      <c r="A68">
        <v>68</v>
      </c>
      <c r="B68" s="75" t="s">
        <v>79</v>
      </c>
      <c r="C68" s="12"/>
      <c r="D68" s="13"/>
      <c r="E68" s="14"/>
      <c r="F68" s="12"/>
      <c r="G68" s="13"/>
      <c r="H68" s="14"/>
      <c r="I68" s="12"/>
      <c r="J68" s="13"/>
      <c r="K68" s="14"/>
      <c r="L68" s="12"/>
      <c r="M68" s="13"/>
      <c r="N68" s="14"/>
      <c r="O68" s="15"/>
      <c r="P68" s="16"/>
      <c r="Q68">
        <v>1173</v>
      </c>
      <c r="R68">
        <v>17</v>
      </c>
    </row>
    <row r="69" spans="1:18" ht="16.5" x14ac:dyDescent="0.3">
      <c r="A69">
        <v>69</v>
      </c>
      <c r="B69" s="45" t="s">
        <v>80</v>
      </c>
      <c r="C69" s="17">
        <v>62</v>
      </c>
      <c r="D69" s="18">
        <v>25</v>
      </c>
      <c r="E69" s="19">
        <f>SUM(C69+D69)</f>
        <v>87</v>
      </c>
      <c r="F69" s="20">
        <v>61</v>
      </c>
      <c r="G69" s="18">
        <v>25</v>
      </c>
      <c r="H69" s="19">
        <f>SUM(F69+G69)</f>
        <v>86</v>
      </c>
      <c r="I69" s="20">
        <v>72</v>
      </c>
      <c r="J69" s="18">
        <v>25</v>
      </c>
      <c r="K69" s="19">
        <f>SUM(I69+J69)</f>
        <v>97</v>
      </c>
      <c r="L69" s="20">
        <v>39</v>
      </c>
      <c r="M69" s="18">
        <v>25</v>
      </c>
      <c r="N69" s="19">
        <f>SUM(L69+M69)</f>
        <v>64</v>
      </c>
      <c r="O69" s="25">
        <f>SUM(E69+H69+K69+N69)</f>
        <v>334</v>
      </c>
      <c r="P69" s="19"/>
    </row>
    <row r="70" spans="1:18" ht="16.5" x14ac:dyDescent="0.3">
      <c r="A70">
        <v>70</v>
      </c>
      <c r="B70" s="45" t="s">
        <v>81</v>
      </c>
      <c r="C70" s="17">
        <v>51</v>
      </c>
      <c r="D70" s="18">
        <v>25</v>
      </c>
      <c r="E70" s="19">
        <f>SUM(C70+D70)</f>
        <v>76</v>
      </c>
      <c r="F70" s="17">
        <v>103</v>
      </c>
      <c r="G70" s="18">
        <v>25</v>
      </c>
      <c r="H70" s="19">
        <f>SUM(F70+G70)</f>
        <v>128</v>
      </c>
      <c r="I70" s="20">
        <v>101</v>
      </c>
      <c r="J70" s="18">
        <v>25</v>
      </c>
      <c r="K70" s="19">
        <f>SUM(I70+J70)</f>
        <v>126</v>
      </c>
      <c r="L70" s="20">
        <v>82</v>
      </c>
      <c r="M70" s="18">
        <v>25</v>
      </c>
      <c r="N70" s="19">
        <f>SUM(L70+M70)</f>
        <v>107</v>
      </c>
      <c r="O70" s="25">
        <f>SUM(E70+H70+K70+N70)</f>
        <v>437</v>
      </c>
      <c r="P70" s="9"/>
    </row>
    <row r="71" spans="1:18" ht="17.25" thickBot="1" x14ac:dyDescent="0.35">
      <c r="A71">
        <v>71</v>
      </c>
      <c r="B71" s="45" t="s">
        <v>82</v>
      </c>
      <c r="C71" s="17">
        <v>62</v>
      </c>
      <c r="D71" s="18">
        <v>25</v>
      </c>
      <c r="E71" s="19">
        <f>SUM(C71+D71)</f>
        <v>87</v>
      </c>
      <c r="F71" s="17">
        <v>100</v>
      </c>
      <c r="G71" s="18">
        <v>25</v>
      </c>
      <c r="H71" s="19">
        <f>SUM(F71+G71)</f>
        <v>125</v>
      </c>
      <c r="I71" s="17">
        <v>66</v>
      </c>
      <c r="J71" s="18">
        <v>25</v>
      </c>
      <c r="K71" s="19">
        <f>SUM(I71+J71)</f>
        <v>91</v>
      </c>
      <c r="L71" s="20">
        <v>74</v>
      </c>
      <c r="M71" s="18">
        <v>25</v>
      </c>
      <c r="N71" s="19">
        <f>SUM(L71+M71)</f>
        <v>99</v>
      </c>
      <c r="O71" s="25">
        <f>SUM(E71+H71+K71+N71)</f>
        <v>402</v>
      </c>
      <c r="P71" s="9"/>
    </row>
    <row r="72" spans="1:18" x14ac:dyDescent="0.25">
      <c r="A72">
        <v>72</v>
      </c>
      <c r="B72" s="28" t="s">
        <v>2</v>
      </c>
      <c r="C72" s="29"/>
      <c r="D72" s="30"/>
      <c r="E72" s="31">
        <f>SUM(E69:E71)</f>
        <v>250</v>
      </c>
      <c r="F72" s="29"/>
      <c r="G72" s="30"/>
      <c r="H72" s="31">
        <f>SUM(H69:H71)</f>
        <v>339</v>
      </c>
      <c r="I72" s="29"/>
      <c r="J72" s="30"/>
      <c r="K72" s="31">
        <f>SUM(K69:K71)</f>
        <v>314</v>
      </c>
      <c r="L72" s="32"/>
      <c r="M72" s="30"/>
      <c r="N72" s="31">
        <f>SUM(N69:N71)</f>
        <v>270</v>
      </c>
      <c r="O72" s="83">
        <f>SUM(E72+H72+K72+N72)</f>
        <v>1173</v>
      </c>
      <c r="P72" s="34" t="s">
        <v>180</v>
      </c>
    </row>
    <row r="73" spans="1:18" ht="16.5" x14ac:dyDescent="0.3">
      <c r="A73">
        <v>73</v>
      </c>
      <c r="B73" s="76" t="s">
        <v>83</v>
      </c>
      <c r="C73" s="12"/>
      <c r="D73" s="13"/>
      <c r="E73" s="14"/>
      <c r="F73" s="12"/>
      <c r="G73" s="13"/>
      <c r="H73" s="14"/>
      <c r="I73" s="12"/>
      <c r="J73" s="13"/>
      <c r="K73" s="14"/>
      <c r="L73" s="12"/>
      <c r="M73" s="13"/>
      <c r="N73" s="14"/>
      <c r="O73" s="15"/>
      <c r="P73" s="16"/>
      <c r="Q73">
        <v>1113</v>
      </c>
      <c r="R73">
        <v>21</v>
      </c>
    </row>
    <row r="74" spans="1:18" ht="16.5" x14ac:dyDescent="0.3">
      <c r="A74">
        <v>74</v>
      </c>
      <c r="B74" s="48" t="s">
        <v>84</v>
      </c>
      <c r="C74" s="17">
        <v>68</v>
      </c>
      <c r="D74" s="18">
        <v>25</v>
      </c>
      <c r="E74" s="19">
        <f>SUM(C74+D74)</f>
        <v>93</v>
      </c>
      <c r="F74" s="20">
        <v>74</v>
      </c>
      <c r="G74" s="18">
        <v>25</v>
      </c>
      <c r="H74" s="19">
        <f>SUM(F74+G74)</f>
        <v>99</v>
      </c>
      <c r="I74" s="20">
        <v>65</v>
      </c>
      <c r="J74" s="18">
        <v>25</v>
      </c>
      <c r="K74" s="19">
        <f>SUM(I74+J74)</f>
        <v>90</v>
      </c>
      <c r="L74" s="20">
        <v>64</v>
      </c>
      <c r="M74" s="18">
        <v>25</v>
      </c>
      <c r="N74" s="19">
        <f>SUM(L74+M74)</f>
        <v>89</v>
      </c>
      <c r="O74" s="25">
        <f>SUM(E74+H74+K74+N74)</f>
        <v>371</v>
      </c>
      <c r="P74" s="19"/>
    </row>
    <row r="75" spans="1:18" ht="16.5" x14ac:dyDescent="0.3">
      <c r="A75">
        <v>75</v>
      </c>
      <c r="B75" s="48" t="s">
        <v>85</v>
      </c>
      <c r="C75" s="17">
        <v>96</v>
      </c>
      <c r="D75" s="18">
        <v>25</v>
      </c>
      <c r="E75" s="19">
        <f>SUM(C75+D75)</f>
        <v>121</v>
      </c>
      <c r="F75" s="17">
        <v>71</v>
      </c>
      <c r="G75" s="18">
        <v>25</v>
      </c>
      <c r="H75" s="19">
        <f>SUM(F75+G75)</f>
        <v>96</v>
      </c>
      <c r="I75" s="20">
        <v>77</v>
      </c>
      <c r="J75" s="18">
        <v>25</v>
      </c>
      <c r="K75" s="19">
        <f>SUM(I75+J75)</f>
        <v>102</v>
      </c>
      <c r="L75" s="20">
        <v>122</v>
      </c>
      <c r="M75" s="18">
        <v>25</v>
      </c>
      <c r="N75" s="19">
        <f>SUM(L75+M75)</f>
        <v>147</v>
      </c>
      <c r="O75" s="25">
        <f>SUM(E75+H75+K75+N75)</f>
        <v>466</v>
      </c>
      <c r="P75" s="9"/>
    </row>
    <row r="76" spans="1:18" ht="17.25" thickBot="1" x14ac:dyDescent="0.35">
      <c r="A76">
        <v>76</v>
      </c>
      <c r="B76" s="48" t="s">
        <v>86</v>
      </c>
      <c r="C76" s="17">
        <v>62</v>
      </c>
      <c r="D76" s="18">
        <v>25</v>
      </c>
      <c r="E76" s="19">
        <f>SUM(C76+D76)</f>
        <v>87</v>
      </c>
      <c r="F76" s="17">
        <v>48</v>
      </c>
      <c r="G76" s="18">
        <v>25</v>
      </c>
      <c r="H76" s="19">
        <f>SUM(F76+G76)</f>
        <v>73</v>
      </c>
      <c r="I76" s="17">
        <v>5</v>
      </c>
      <c r="J76" s="18">
        <v>25</v>
      </c>
      <c r="K76" s="19">
        <f>SUM(I76+J76)</f>
        <v>30</v>
      </c>
      <c r="L76" s="20">
        <v>61</v>
      </c>
      <c r="M76" s="18">
        <v>25</v>
      </c>
      <c r="N76" s="19">
        <f>SUM(L76+M76)</f>
        <v>86</v>
      </c>
      <c r="O76" s="25">
        <f>SUM(E76+H76+K76+N76)</f>
        <v>276</v>
      </c>
      <c r="P76" s="9"/>
    </row>
    <row r="77" spans="1:18" x14ac:dyDescent="0.25">
      <c r="A77">
        <v>77</v>
      </c>
      <c r="B77" s="28" t="s">
        <v>2</v>
      </c>
      <c r="C77" s="29"/>
      <c r="D77" s="30"/>
      <c r="E77" s="31">
        <f>SUM(E74:E76)</f>
        <v>301</v>
      </c>
      <c r="F77" s="29"/>
      <c r="G77" s="30"/>
      <c r="H77" s="31">
        <f>SUM(H74:H76)</f>
        <v>268</v>
      </c>
      <c r="I77" s="29"/>
      <c r="J77" s="30"/>
      <c r="K77" s="31">
        <f>SUM(K74:K76)</f>
        <v>222</v>
      </c>
      <c r="L77" s="32"/>
      <c r="M77" s="30"/>
      <c r="N77" s="31">
        <f>SUM(N74:N76)</f>
        <v>322</v>
      </c>
      <c r="O77" s="83">
        <f>SUM(E77+H77+K77+N77)</f>
        <v>1113</v>
      </c>
      <c r="P77" s="34" t="s">
        <v>184</v>
      </c>
    </row>
    <row r="78" spans="1:18" ht="16.5" x14ac:dyDescent="0.3">
      <c r="A78">
        <v>78</v>
      </c>
      <c r="B78" s="76" t="s">
        <v>87</v>
      </c>
      <c r="C78" s="12"/>
      <c r="D78" s="13"/>
      <c r="E78" s="14"/>
      <c r="F78" s="12"/>
      <c r="G78" s="13"/>
      <c r="H78" s="14"/>
      <c r="I78" s="12"/>
      <c r="J78" s="13"/>
      <c r="K78" s="14"/>
      <c r="L78" s="12"/>
      <c r="M78" s="13"/>
      <c r="N78" s="14"/>
      <c r="O78" s="15"/>
      <c r="P78" s="16"/>
      <c r="Q78">
        <v>1034</v>
      </c>
      <c r="R78">
        <v>24</v>
      </c>
    </row>
    <row r="79" spans="1:18" ht="16.5" x14ac:dyDescent="0.3">
      <c r="A79">
        <v>79</v>
      </c>
      <c r="B79" s="48" t="s">
        <v>88</v>
      </c>
      <c r="C79" s="17">
        <v>57</v>
      </c>
      <c r="D79" s="18">
        <v>25</v>
      </c>
      <c r="E79" s="19">
        <f>SUM(C79+D79)</f>
        <v>82</v>
      </c>
      <c r="F79" s="20">
        <v>57</v>
      </c>
      <c r="G79" s="18">
        <v>25</v>
      </c>
      <c r="H79" s="19">
        <f>SUM(F79+G79)</f>
        <v>82</v>
      </c>
      <c r="I79" s="20">
        <v>63</v>
      </c>
      <c r="J79" s="18">
        <v>25</v>
      </c>
      <c r="K79" s="19">
        <f>SUM(I79+J79)</f>
        <v>88</v>
      </c>
      <c r="L79" s="20">
        <v>70</v>
      </c>
      <c r="M79" s="18">
        <v>25</v>
      </c>
      <c r="N79" s="19">
        <f>SUM(L79+M79)</f>
        <v>95</v>
      </c>
      <c r="O79" s="25">
        <f>SUM(E79+H79+K79+N79)</f>
        <v>347</v>
      </c>
      <c r="P79" s="19"/>
    </row>
    <row r="80" spans="1:18" ht="16.5" x14ac:dyDescent="0.3">
      <c r="A80">
        <v>80</v>
      </c>
      <c r="B80" s="48" t="s">
        <v>89</v>
      </c>
      <c r="C80" s="17">
        <v>56</v>
      </c>
      <c r="D80" s="18">
        <v>25</v>
      </c>
      <c r="E80" s="19">
        <f>SUM(C80+D80)</f>
        <v>81</v>
      </c>
      <c r="F80" s="17">
        <v>104</v>
      </c>
      <c r="G80" s="18">
        <v>25</v>
      </c>
      <c r="H80" s="19">
        <f>SUM(F80+G80)</f>
        <v>129</v>
      </c>
      <c r="I80" s="20">
        <v>74</v>
      </c>
      <c r="J80" s="18">
        <v>25</v>
      </c>
      <c r="K80" s="19">
        <f>SUM(I80+J80)</f>
        <v>99</v>
      </c>
      <c r="L80" s="20">
        <v>77</v>
      </c>
      <c r="M80" s="18">
        <v>25</v>
      </c>
      <c r="N80" s="19">
        <f>SUM(L80+M80)</f>
        <v>102</v>
      </c>
      <c r="O80" s="25">
        <f>SUM(E80+H80+K80+N80)</f>
        <v>411</v>
      </c>
      <c r="P80" s="9"/>
    </row>
    <row r="81" spans="1:18" ht="17.25" thickBot="1" x14ac:dyDescent="0.35">
      <c r="A81">
        <v>81</v>
      </c>
      <c r="B81" s="48" t="s">
        <v>90</v>
      </c>
      <c r="C81" s="17">
        <v>43</v>
      </c>
      <c r="D81" s="18">
        <v>25</v>
      </c>
      <c r="E81" s="19">
        <f>SUM(C81+D81)</f>
        <v>68</v>
      </c>
      <c r="F81" s="17">
        <v>52</v>
      </c>
      <c r="G81" s="18">
        <v>25</v>
      </c>
      <c r="H81" s="19">
        <f>SUM(F81+G81)</f>
        <v>77</v>
      </c>
      <c r="I81" s="17">
        <v>42</v>
      </c>
      <c r="J81" s="18">
        <v>25</v>
      </c>
      <c r="K81" s="19">
        <f>SUM(I81+J81)</f>
        <v>67</v>
      </c>
      <c r="L81" s="20">
        <v>39</v>
      </c>
      <c r="M81" s="18">
        <v>25</v>
      </c>
      <c r="N81" s="19">
        <f>SUM(L81+M81)</f>
        <v>64</v>
      </c>
      <c r="O81" s="25">
        <f>SUM(E81+H81+K81+N81)</f>
        <v>276</v>
      </c>
      <c r="P81" s="9"/>
    </row>
    <row r="82" spans="1:18" x14ac:dyDescent="0.25">
      <c r="A82">
        <v>82</v>
      </c>
      <c r="B82" s="28" t="s">
        <v>2</v>
      </c>
      <c r="C82" s="29"/>
      <c r="D82" s="30"/>
      <c r="E82" s="31">
        <f>SUM(E79:E81)</f>
        <v>231</v>
      </c>
      <c r="F82" s="29"/>
      <c r="G82" s="30"/>
      <c r="H82" s="31">
        <f>SUM(H79:H81)</f>
        <v>288</v>
      </c>
      <c r="I82" s="29"/>
      <c r="J82" s="30"/>
      <c r="K82" s="31">
        <f>SUM(K79:K81)</f>
        <v>254</v>
      </c>
      <c r="L82" s="32"/>
      <c r="M82" s="30"/>
      <c r="N82" s="31">
        <f>SUM(N79:N81)</f>
        <v>261</v>
      </c>
      <c r="O82" s="86">
        <f>SUM(E82+H82+K82+N82)</f>
        <v>1034</v>
      </c>
      <c r="P82" s="34" t="s">
        <v>187</v>
      </c>
    </row>
    <row r="83" spans="1:18" ht="16.5" x14ac:dyDescent="0.3">
      <c r="A83">
        <v>83</v>
      </c>
      <c r="B83" s="76" t="s">
        <v>91</v>
      </c>
      <c r="C83" s="12"/>
      <c r="D83" s="13"/>
      <c r="E83" s="14"/>
      <c r="F83" s="12"/>
      <c r="G83" s="13"/>
      <c r="H83" s="14"/>
      <c r="I83" s="12"/>
      <c r="J83" s="13"/>
      <c r="K83" s="14"/>
      <c r="L83" s="12"/>
      <c r="M83" s="13"/>
      <c r="N83" s="14"/>
      <c r="O83" s="15"/>
      <c r="P83" s="16"/>
      <c r="Q83">
        <v>1126</v>
      </c>
      <c r="R83">
        <v>19</v>
      </c>
    </row>
    <row r="84" spans="1:18" ht="16.5" x14ac:dyDescent="0.3">
      <c r="A84">
        <v>84</v>
      </c>
      <c r="B84" s="48" t="s">
        <v>92</v>
      </c>
      <c r="C84" s="17">
        <v>95</v>
      </c>
      <c r="D84" s="18">
        <v>15</v>
      </c>
      <c r="E84" s="19">
        <f>SUM(C84+D84)</f>
        <v>110</v>
      </c>
      <c r="F84" s="20">
        <v>81</v>
      </c>
      <c r="G84" s="18">
        <v>15</v>
      </c>
      <c r="H84" s="19">
        <f>SUM(F84+G84)</f>
        <v>96</v>
      </c>
      <c r="I84" s="20">
        <v>124</v>
      </c>
      <c r="J84" s="18">
        <v>15</v>
      </c>
      <c r="K84" s="19">
        <f>SUM(I84+J84)</f>
        <v>139</v>
      </c>
      <c r="L84" s="20">
        <v>74</v>
      </c>
      <c r="M84" s="18">
        <v>15</v>
      </c>
      <c r="N84" s="19">
        <f>SUM(L84+M84)</f>
        <v>89</v>
      </c>
      <c r="O84" s="25">
        <f>SUM(E84+H84+K84+N84)</f>
        <v>434</v>
      </c>
      <c r="P84" s="19"/>
    </row>
    <row r="85" spans="1:18" ht="16.5" x14ac:dyDescent="0.3">
      <c r="A85">
        <v>85</v>
      </c>
      <c r="B85" s="48" t="s">
        <v>93</v>
      </c>
      <c r="C85" s="17">
        <v>63</v>
      </c>
      <c r="D85" s="18">
        <v>25</v>
      </c>
      <c r="E85" s="19">
        <f>SUM(C85+D85)</f>
        <v>88</v>
      </c>
      <c r="F85" s="17">
        <v>43</v>
      </c>
      <c r="G85" s="18">
        <v>25</v>
      </c>
      <c r="H85" s="19">
        <f>SUM(F85+G85)</f>
        <v>68</v>
      </c>
      <c r="I85" s="20">
        <v>52</v>
      </c>
      <c r="J85" s="18">
        <v>25</v>
      </c>
      <c r="K85" s="19">
        <f>SUM(I85+J85)</f>
        <v>77</v>
      </c>
      <c r="L85" s="20">
        <v>44</v>
      </c>
      <c r="M85" s="18">
        <v>25</v>
      </c>
      <c r="N85" s="19">
        <f>SUM(L85+M85)</f>
        <v>69</v>
      </c>
      <c r="O85" s="25">
        <f>SUM(E85+H85+K85+N85)</f>
        <v>302</v>
      </c>
      <c r="P85" s="9"/>
    </row>
    <row r="86" spans="1:18" ht="17.25" thickBot="1" x14ac:dyDescent="0.35">
      <c r="A86">
        <v>86</v>
      </c>
      <c r="B86" s="48" t="s">
        <v>94</v>
      </c>
      <c r="C86" s="17">
        <v>83</v>
      </c>
      <c r="D86" s="18">
        <v>25</v>
      </c>
      <c r="E86" s="19">
        <f>SUM(C86+D86)</f>
        <v>108</v>
      </c>
      <c r="F86" s="17">
        <v>62</v>
      </c>
      <c r="G86" s="18">
        <v>25</v>
      </c>
      <c r="H86" s="19">
        <f>SUM(F86+G86)</f>
        <v>87</v>
      </c>
      <c r="I86" s="17">
        <v>70</v>
      </c>
      <c r="J86" s="18">
        <v>25</v>
      </c>
      <c r="K86" s="19">
        <f>SUM(I86+J86)</f>
        <v>95</v>
      </c>
      <c r="L86" s="20">
        <v>75</v>
      </c>
      <c r="M86" s="18">
        <v>25</v>
      </c>
      <c r="N86" s="19">
        <f>SUM(L86+M86)</f>
        <v>100</v>
      </c>
      <c r="O86" s="25">
        <f>SUM(E86+H86+K86+N86)</f>
        <v>390</v>
      </c>
      <c r="P86" s="9"/>
    </row>
    <row r="87" spans="1:18" x14ac:dyDescent="0.25">
      <c r="A87">
        <v>87</v>
      </c>
      <c r="B87" s="28" t="s">
        <v>2</v>
      </c>
      <c r="C87" s="29"/>
      <c r="D87" s="30"/>
      <c r="E87" s="31">
        <f>SUM(E84:E86)</f>
        <v>306</v>
      </c>
      <c r="F87" s="29"/>
      <c r="G87" s="30"/>
      <c r="H87" s="31">
        <f>SUM(H84:H86)</f>
        <v>251</v>
      </c>
      <c r="I87" s="29"/>
      <c r="J87" s="30"/>
      <c r="K87" s="31">
        <f>SUM(K84:K86)</f>
        <v>311</v>
      </c>
      <c r="L87" s="32"/>
      <c r="M87" s="30"/>
      <c r="N87" s="31">
        <f>SUM(N84:N86)</f>
        <v>258</v>
      </c>
      <c r="O87" s="83">
        <f>SUM(E87+H87+K87+N87)</f>
        <v>1126</v>
      </c>
      <c r="P87" s="34" t="s">
        <v>182</v>
      </c>
    </row>
    <row r="88" spans="1:18" ht="16.5" x14ac:dyDescent="0.3">
      <c r="A88">
        <v>88</v>
      </c>
      <c r="B88" s="76" t="s">
        <v>95</v>
      </c>
      <c r="C88" s="12"/>
      <c r="D88" s="13"/>
      <c r="E88" s="14"/>
      <c r="F88" s="12"/>
      <c r="G88" s="13"/>
      <c r="H88" s="14"/>
      <c r="I88" s="12"/>
      <c r="J88" s="13"/>
      <c r="K88" s="14"/>
      <c r="L88" s="12"/>
      <c r="M88" s="13"/>
      <c r="N88" s="14"/>
      <c r="O88" s="15"/>
      <c r="P88" s="16"/>
      <c r="Q88">
        <v>1014</v>
      </c>
      <c r="R88">
        <v>25</v>
      </c>
    </row>
    <row r="89" spans="1:18" ht="16.5" x14ac:dyDescent="0.3">
      <c r="A89">
        <v>89</v>
      </c>
      <c r="B89" s="48" t="s">
        <v>96</v>
      </c>
      <c r="C89" s="17">
        <v>52</v>
      </c>
      <c r="D89" s="18">
        <v>25</v>
      </c>
      <c r="E89" s="19">
        <f>SUM(C89+D89)</f>
        <v>77</v>
      </c>
      <c r="F89" s="20">
        <v>71</v>
      </c>
      <c r="G89" s="18">
        <v>25</v>
      </c>
      <c r="H89" s="19">
        <f>SUM(F89+G89)</f>
        <v>96</v>
      </c>
      <c r="I89" s="20">
        <v>88</v>
      </c>
      <c r="J89" s="18">
        <v>25</v>
      </c>
      <c r="K89" s="19">
        <f>SUM(I89+J89)</f>
        <v>113</v>
      </c>
      <c r="L89" s="20">
        <v>68</v>
      </c>
      <c r="M89" s="18">
        <v>25</v>
      </c>
      <c r="N89" s="19">
        <f>SUM(L89+M89)</f>
        <v>93</v>
      </c>
      <c r="O89" s="25">
        <f>SUM(E89+H89+K89+N89)</f>
        <v>379</v>
      </c>
      <c r="P89" s="19"/>
    </row>
    <row r="90" spans="1:18" ht="16.5" x14ac:dyDescent="0.3">
      <c r="A90">
        <v>90</v>
      </c>
      <c r="B90" s="48" t="s">
        <v>97</v>
      </c>
      <c r="C90" s="17">
        <v>36</v>
      </c>
      <c r="D90" s="18">
        <v>25</v>
      </c>
      <c r="E90" s="19">
        <f>SUM(C90+D90)</f>
        <v>61</v>
      </c>
      <c r="F90" s="17">
        <v>48</v>
      </c>
      <c r="G90" s="18">
        <v>25</v>
      </c>
      <c r="H90" s="19">
        <f>SUM(F90+G90)</f>
        <v>73</v>
      </c>
      <c r="I90" s="20">
        <v>62</v>
      </c>
      <c r="J90" s="18">
        <v>25</v>
      </c>
      <c r="K90" s="19">
        <f>SUM(I90+J90)</f>
        <v>87</v>
      </c>
      <c r="L90" s="20">
        <v>34</v>
      </c>
      <c r="M90" s="18">
        <v>25</v>
      </c>
      <c r="N90" s="19">
        <f>SUM(L90+M90)</f>
        <v>59</v>
      </c>
      <c r="O90" s="25">
        <f>SUM(E90+H90+K90+N90)</f>
        <v>280</v>
      </c>
      <c r="P90" s="9"/>
    </row>
    <row r="91" spans="1:18" ht="17.25" thickBot="1" x14ac:dyDescent="0.35">
      <c r="A91">
        <v>91</v>
      </c>
      <c r="B91" s="48" t="s">
        <v>98</v>
      </c>
      <c r="C91" s="17">
        <v>55</v>
      </c>
      <c r="D91" s="18">
        <v>25</v>
      </c>
      <c r="E91" s="19">
        <f>SUM(C91+D91)</f>
        <v>80</v>
      </c>
      <c r="F91" s="17">
        <v>58</v>
      </c>
      <c r="G91" s="18">
        <v>25</v>
      </c>
      <c r="H91" s="19">
        <f>SUM(F91+G91)</f>
        <v>83</v>
      </c>
      <c r="I91" s="17">
        <v>73</v>
      </c>
      <c r="J91" s="18">
        <v>25</v>
      </c>
      <c r="K91" s="19">
        <f>SUM(I91+J91)</f>
        <v>98</v>
      </c>
      <c r="L91" s="20">
        <v>69</v>
      </c>
      <c r="M91" s="18">
        <v>25</v>
      </c>
      <c r="N91" s="19">
        <f>SUM(L91+M91)</f>
        <v>94</v>
      </c>
      <c r="O91" s="25">
        <f>SUM(E91+H91+K91+N91)</f>
        <v>355</v>
      </c>
      <c r="P91" s="9"/>
    </row>
    <row r="92" spans="1:18" x14ac:dyDescent="0.25">
      <c r="A92">
        <v>92</v>
      </c>
      <c r="B92" s="28" t="s">
        <v>2</v>
      </c>
      <c r="C92" s="29"/>
      <c r="D92" s="30"/>
      <c r="E92" s="31">
        <f>SUM(E89:E91)</f>
        <v>218</v>
      </c>
      <c r="F92" s="29"/>
      <c r="G92" s="30"/>
      <c r="H92" s="31">
        <f>SUM(H89:H91)</f>
        <v>252</v>
      </c>
      <c r="I92" s="29"/>
      <c r="J92" s="30"/>
      <c r="K92" s="31">
        <f>SUM(K89:K91)</f>
        <v>298</v>
      </c>
      <c r="L92" s="32"/>
      <c r="M92" s="30"/>
      <c r="N92" s="31">
        <f>SUM(N89:N91)</f>
        <v>246</v>
      </c>
      <c r="O92" s="83">
        <f>SUM(E92+H92+K92+N92)</f>
        <v>1014</v>
      </c>
      <c r="P92" s="34" t="s">
        <v>188</v>
      </c>
    </row>
    <row r="93" spans="1:18" ht="18.75" x14ac:dyDescent="0.3">
      <c r="A93">
        <v>93</v>
      </c>
      <c r="B93" s="78" t="s">
        <v>106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8" ht="16.5" x14ac:dyDescent="0.3">
      <c r="A94">
        <v>94</v>
      </c>
      <c r="B94" s="47" t="s">
        <v>103</v>
      </c>
      <c r="C94" s="12"/>
      <c r="D94" s="13"/>
      <c r="E94" s="14"/>
      <c r="F94" s="12"/>
      <c r="G94" s="13"/>
      <c r="H94" s="14"/>
      <c r="I94" s="12"/>
      <c r="J94" s="13"/>
      <c r="K94" s="14"/>
      <c r="L94" s="12"/>
      <c r="M94" s="13"/>
      <c r="N94" s="14"/>
      <c r="O94" s="15"/>
      <c r="P94" s="16"/>
      <c r="Q94">
        <v>1371</v>
      </c>
      <c r="R94">
        <v>11</v>
      </c>
    </row>
    <row r="95" spans="1:18" ht="16.5" x14ac:dyDescent="0.3">
      <c r="A95">
        <v>95</v>
      </c>
      <c r="B95" s="48" t="s">
        <v>105</v>
      </c>
      <c r="C95" s="17">
        <v>148</v>
      </c>
      <c r="D95" s="18"/>
      <c r="E95" s="17">
        <v>148</v>
      </c>
      <c r="F95" s="20">
        <v>132</v>
      </c>
      <c r="G95" s="18"/>
      <c r="H95" s="20">
        <v>132</v>
      </c>
      <c r="I95" s="20">
        <v>132</v>
      </c>
      <c r="J95" s="18"/>
      <c r="K95" s="20">
        <v>132</v>
      </c>
      <c r="L95" s="20">
        <v>131</v>
      </c>
      <c r="M95" s="18"/>
      <c r="N95" s="20">
        <v>131</v>
      </c>
      <c r="O95" s="25">
        <f>SUM(E95+H95+K95+N95)</f>
        <v>543</v>
      </c>
      <c r="P95" s="19"/>
    </row>
    <row r="96" spans="1:18" ht="16.5" x14ac:dyDescent="0.3">
      <c r="A96">
        <v>96</v>
      </c>
      <c r="B96" s="48" t="s">
        <v>107</v>
      </c>
      <c r="C96" s="17">
        <v>113</v>
      </c>
      <c r="D96" s="18"/>
      <c r="E96" s="17">
        <v>113</v>
      </c>
      <c r="F96" s="17">
        <v>103</v>
      </c>
      <c r="G96" s="18"/>
      <c r="H96" s="17">
        <v>103</v>
      </c>
      <c r="I96" s="20">
        <v>109</v>
      </c>
      <c r="J96" s="18"/>
      <c r="K96" s="20">
        <v>109</v>
      </c>
      <c r="L96" s="20">
        <v>113</v>
      </c>
      <c r="M96" s="18"/>
      <c r="N96" s="20">
        <v>113</v>
      </c>
      <c r="O96" s="25">
        <f>SUM(E96+H96+K96+N96)</f>
        <v>438</v>
      </c>
      <c r="P96" s="9"/>
    </row>
    <row r="97" spans="1:18" ht="17.25" thickBot="1" x14ac:dyDescent="0.35">
      <c r="A97">
        <v>97</v>
      </c>
      <c r="B97" s="48" t="s">
        <v>108</v>
      </c>
      <c r="C97" s="17">
        <v>100</v>
      </c>
      <c r="D97" s="18"/>
      <c r="E97" s="17">
        <v>100</v>
      </c>
      <c r="F97" s="17">
        <v>103</v>
      </c>
      <c r="G97" s="18"/>
      <c r="H97" s="17">
        <v>103</v>
      </c>
      <c r="I97" s="17">
        <v>92</v>
      </c>
      <c r="J97" s="18"/>
      <c r="K97" s="17">
        <v>92</v>
      </c>
      <c r="L97" s="20">
        <v>95</v>
      </c>
      <c r="M97" s="18"/>
      <c r="N97" s="20">
        <v>95</v>
      </c>
      <c r="O97" s="25">
        <f>SUM(E97+H97+K97+N97)</f>
        <v>390</v>
      </c>
      <c r="P97" s="9"/>
    </row>
    <row r="98" spans="1:18" x14ac:dyDescent="0.25">
      <c r="A98">
        <v>98</v>
      </c>
      <c r="B98" s="28" t="s">
        <v>2</v>
      </c>
      <c r="C98" s="29"/>
      <c r="D98" s="30"/>
      <c r="E98" s="31">
        <f>SUM(E95:E97)</f>
        <v>361</v>
      </c>
      <c r="F98" s="29"/>
      <c r="G98" s="30"/>
      <c r="H98" s="31">
        <f>SUM(H95:H97)</f>
        <v>338</v>
      </c>
      <c r="I98" s="29"/>
      <c r="J98" s="30"/>
      <c r="K98" s="31">
        <f>SUM(K95:K97)</f>
        <v>333</v>
      </c>
      <c r="L98" s="32"/>
      <c r="M98" s="30"/>
      <c r="N98" s="31">
        <f>SUM(N95:N97)</f>
        <v>339</v>
      </c>
      <c r="O98" s="83">
        <f>SUM(O95:O97)</f>
        <v>1371</v>
      </c>
      <c r="P98" s="34" t="s">
        <v>174</v>
      </c>
    </row>
    <row r="99" spans="1:18" ht="16.5" x14ac:dyDescent="0.3">
      <c r="A99">
        <v>99</v>
      </c>
      <c r="B99" s="47" t="s">
        <v>104</v>
      </c>
      <c r="C99" s="12"/>
      <c r="D99" s="13"/>
      <c r="E99" s="14"/>
      <c r="F99" s="12"/>
      <c r="G99" s="13"/>
      <c r="H99" s="14"/>
      <c r="I99" s="12"/>
      <c r="J99" s="13"/>
      <c r="K99" s="14"/>
      <c r="L99" s="12"/>
      <c r="M99" s="13"/>
      <c r="N99" s="14"/>
      <c r="O99" s="15"/>
      <c r="P99" s="16"/>
      <c r="Q99">
        <v>2186</v>
      </c>
      <c r="R99">
        <v>1</v>
      </c>
    </row>
    <row r="100" spans="1:18" ht="16.5" x14ac:dyDescent="0.3">
      <c r="A100">
        <v>100</v>
      </c>
      <c r="B100" s="48" t="s">
        <v>109</v>
      </c>
      <c r="C100" s="17">
        <v>151</v>
      </c>
      <c r="D100" s="18"/>
      <c r="E100" s="17">
        <v>151</v>
      </c>
      <c r="F100" s="20">
        <v>150</v>
      </c>
      <c r="G100" s="18"/>
      <c r="H100" s="20">
        <v>150</v>
      </c>
      <c r="I100" s="20">
        <v>192</v>
      </c>
      <c r="J100" s="18"/>
      <c r="K100" s="20">
        <v>192</v>
      </c>
      <c r="L100" s="20">
        <v>148</v>
      </c>
      <c r="M100" s="18"/>
      <c r="N100" s="20">
        <v>148</v>
      </c>
      <c r="O100" s="25">
        <f>SUM(E100+H100+K100+N100)</f>
        <v>641</v>
      </c>
      <c r="P100" s="19"/>
    </row>
    <row r="101" spans="1:18" ht="16.5" x14ac:dyDescent="0.3">
      <c r="A101">
        <v>101</v>
      </c>
      <c r="B101" s="48" t="s">
        <v>110</v>
      </c>
      <c r="C101" s="17">
        <v>213</v>
      </c>
      <c r="D101" s="18"/>
      <c r="E101" s="17">
        <v>213</v>
      </c>
      <c r="F101" s="17">
        <v>212</v>
      </c>
      <c r="G101" s="18"/>
      <c r="H101" s="17">
        <v>212</v>
      </c>
      <c r="I101" s="20">
        <v>188</v>
      </c>
      <c r="J101" s="18"/>
      <c r="K101" s="20">
        <v>188</v>
      </c>
      <c r="L101" s="20">
        <v>226</v>
      </c>
      <c r="M101" s="18"/>
      <c r="N101" s="20">
        <v>226</v>
      </c>
      <c r="O101" s="84">
        <f>SUM(E101+H101+K101+N101)</f>
        <v>839</v>
      </c>
      <c r="P101" s="9"/>
    </row>
    <row r="102" spans="1:18" ht="17.25" thickBot="1" x14ac:dyDescent="0.35">
      <c r="A102">
        <v>102</v>
      </c>
      <c r="B102" s="48" t="s">
        <v>111</v>
      </c>
      <c r="C102" s="17">
        <v>180</v>
      </c>
      <c r="D102" s="18"/>
      <c r="E102" s="17">
        <v>180</v>
      </c>
      <c r="F102" s="17">
        <v>181</v>
      </c>
      <c r="G102" s="18"/>
      <c r="H102" s="17">
        <v>181</v>
      </c>
      <c r="I102" s="17">
        <v>177</v>
      </c>
      <c r="J102" s="18"/>
      <c r="K102" s="17">
        <v>177</v>
      </c>
      <c r="L102" s="20">
        <v>168</v>
      </c>
      <c r="M102" s="18"/>
      <c r="N102" s="20">
        <v>168</v>
      </c>
      <c r="O102" s="84">
        <f>SUM(E102+H102+K102+N102)</f>
        <v>706</v>
      </c>
      <c r="P102" s="9"/>
    </row>
    <row r="103" spans="1:18" x14ac:dyDescent="0.25">
      <c r="A103">
        <v>103</v>
      </c>
      <c r="B103" s="28" t="s">
        <v>2</v>
      </c>
      <c r="C103" s="29"/>
      <c r="D103" s="30"/>
      <c r="E103" s="31">
        <f>SUM(E100:E102)</f>
        <v>544</v>
      </c>
      <c r="F103" s="29"/>
      <c r="G103" s="30"/>
      <c r="H103" s="31">
        <f>SUM(H100:H102)</f>
        <v>543</v>
      </c>
      <c r="I103" s="29"/>
      <c r="J103" s="30"/>
      <c r="K103" s="31">
        <f>SUM(K100:K102)</f>
        <v>557</v>
      </c>
      <c r="L103" s="32"/>
      <c r="M103" s="30"/>
      <c r="N103" s="31">
        <f>SUM(N100:N102)</f>
        <v>542</v>
      </c>
      <c r="O103" s="83">
        <f>SUM(O100:O102)</f>
        <v>2186</v>
      </c>
      <c r="P103" s="34" t="s">
        <v>29</v>
      </c>
    </row>
    <row r="104" spans="1:18" ht="18.75" x14ac:dyDescent="0.3">
      <c r="A104">
        <v>104</v>
      </c>
      <c r="B104" s="77" t="s">
        <v>112</v>
      </c>
      <c r="C104" s="12"/>
      <c r="D104" s="13"/>
      <c r="E104" s="14"/>
      <c r="F104" s="12"/>
      <c r="G104" s="13"/>
      <c r="H104" s="14"/>
      <c r="I104" s="12"/>
      <c r="J104" s="13"/>
      <c r="K104" s="14"/>
      <c r="L104" s="12"/>
      <c r="M104" s="13"/>
      <c r="N104" s="14"/>
      <c r="O104" s="15"/>
      <c r="P104" s="15"/>
    </row>
    <row r="105" spans="1:18" ht="16.5" x14ac:dyDescent="0.3">
      <c r="A105">
        <v>105</v>
      </c>
      <c r="B105" s="79" t="s">
        <v>113</v>
      </c>
      <c r="C105" s="12"/>
      <c r="D105" s="13"/>
      <c r="E105" s="14"/>
      <c r="F105" s="12"/>
      <c r="G105" s="13"/>
      <c r="H105" s="14"/>
      <c r="I105" s="12"/>
      <c r="J105" s="13"/>
      <c r="K105" s="14"/>
      <c r="L105" s="12"/>
      <c r="M105" s="13"/>
      <c r="N105" s="14"/>
      <c r="O105" s="15"/>
      <c r="P105" s="25"/>
      <c r="Q105">
        <v>1279</v>
      </c>
      <c r="R105">
        <v>12</v>
      </c>
    </row>
    <row r="106" spans="1:18" ht="17.25" thickBot="1" x14ac:dyDescent="0.35">
      <c r="A106">
        <v>106</v>
      </c>
      <c r="B106" s="52" t="s">
        <v>114</v>
      </c>
      <c r="C106" s="17">
        <v>105</v>
      </c>
      <c r="D106" s="18"/>
      <c r="E106" s="26">
        <f>SUM(C106,D106)</f>
        <v>105</v>
      </c>
      <c r="F106" s="20">
        <v>78</v>
      </c>
      <c r="G106" s="18"/>
      <c r="H106" s="26">
        <f>SUM(F106,G106)</f>
        <v>78</v>
      </c>
      <c r="I106" s="20">
        <v>80</v>
      </c>
      <c r="J106" s="18"/>
      <c r="K106" s="26">
        <f>SUM(I106,J106)</f>
        <v>80</v>
      </c>
      <c r="L106" s="20">
        <v>103</v>
      </c>
      <c r="M106" s="18"/>
      <c r="N106" s="26">
        <f>SUM(L106,M106)</f>
        <v>103</v>
      </c>
      <c r="O106" s="25">
        <f>SUM(E106,H106,K106,N106)</f>
        <v>366</v>
      </c>
      <c r="P106" s="25"/>
    </row>
    <row r="107" spans="1:18" ht="17.25" thickBot="1" x14ac:dyDescent="0.35">
      <c r="A107">
        <v>107</v>
      </c>
      <c r="B107" s="52" t="s">
        <v>115</v>
      </c>
      <c r="C107" s="17">
        <v>112</v>
      </c>
      <c r="D107" s="18"/>
      <c r="E107" s="26">
        <f>SUM(C107,D107)</f>
        <v>112</v>
      </c>
      <c r="F107" s="17">
        <v>146</v>
      </c>
      <c r="G107" s="18"/>
      <c r="H107" s="26">
        <f>SUM(F107,G107)</f>
        <v>146</v>
      </c>
      <c r="I107" s="20">
        <v>114</v>
      </c>
      <c r="J107" s="18"/>
      <c r="K107" s="26">
        <f>SUM(I107,J107)</f>
        <v>114</v>
      </c>
      <c r="L107" s="20">
        <v>117</v>
      </c>
      <c r="M107" s="18"/>
      <c r="N107" s="26">
        <f>SUM(L107,M107)</f>
        <v>117</v>
      </c>
      <c r="O107" s="25">
        <f>SUM(E107,H107,K107,N107)</f>
        <v>489</v>
      </c>
      <c r="P107" s="25"/>
    </row>
    <row r="108" spans="1:18" ht="17.25" thickBot="1" x14ac:dyDescent="0.35">
      <c r="A108">
        <v>108</v>
      </c>
      <c r="B108" s="52" t="s">
        <v>166</v>
      </c>
      <c r="C108" s="17">
        <v>79</v>
      </c>
      <c r="D108" s="18">
        <v>25</v>
      </c>
      <c r="E108" s="26">
        <f>SUM(C108,D108)</f>
        <v>104</v>
      </c>
      <c r="F108" s="17">
        <v>93</v>
      </c>
      <c r="G108" s="18">
        <v>25</v>
      </c>
      <c r="H108" s="26">
        <f>SUM(F108,G108)</f>
        <v>118</v>
      </c>
      <c r="I108" s="17">
        <v>65</v>
      </c>
      <c r="J108" s="18">
        <v>25</v>
      </c>
      <c r="K108" s="26">
        <f>SUM(I108,J108)</f>
        <v>90</v>
      </c>
      <c r="L108" s="20">
        <v>87</v>
      </c>
      <c r="M108" s="18">
        <v>25</v>
      </c>
      <c r="N108" s="26">
        <f>SUM(L108,M108)</f>
        <v>112</v>
      </c>
      <c r="O108" s="25">
        <f>SUM(E108,H108,K108,N108)</f>
        <v>424</v>
      </c>
      <c r="P108" s="25"/>
    </row>
    <row r="109" spans="1:18" x14ac:dyDescent="0.25">
      <c r="A109">
        <v>109</v>
      </c>
      <c r="B109" s="28" t="s">
        <v>2</v>
      </c>
      <c r="C109" s="29"/>
      <c r="D109" s="30"/>
      <c r="E109" s="31">
        <f>SUM(E106:E108)</f>
        <v>321</v>
      </c>
      <c r="F109" s="29"/>
      <c r="G109" s="30"/>
      <c r="H109" s="31">
        <f>SUM(H106:H108)</f>
        <v>342</v>
      </c>
      <c r="I109" s="29"/>
      <c r="J109" s="30"/>
      <c r="K109" s="31">
        <f>SUM(K106:K108)</f>
        <v>284</v>
      </c>
      <c r="L109" s="32"/>
      <c r="M109" s="30"/>
      <c r="N109" s="31">
        <f>SUM(N106:N108)</f>
        <v>332</v>
      </c>
      <c r="O109" s="85">
        <f>SUM(O106:O108)</f>
        <v>1279</v>
      </c>
      <c r="P109" s="25" t="s">
        <v>175</v>
      </c>
    </row>
    <row r="110" spans="1:18" ht="16.5" x14ac:dyDescent="0.3">
      <c r="A110">
        <v>110</v>
      </c>
      <c r="B110" s="79" t="s">
        <v>116</v>
      </c>
      <c r="C110" s="12"/>
      <c r="D110" s="13"/>
      <c r="E110" s="14"/>
      <c r="F110" s="12"/>
      <c r="G110" s="13"/>
      <c r="H110" s="14"/>
      <c r="I110" s="12"/>
      <c r="J110" s="13"/>
      <c r="K110" s="14"/>
      <c r="L110" s="12"/>
      <c r="M110" s="13"/>
      <c r="N110" s="14"/>
      <c r="O110" s="15"/>
      <c r="P110" s="25"/>
      <c r="Q110">
        <v>1241</v>
      </c>
      <c r="R110">
        <v>14</v>
      </c>
    </row>
    <row r="111" spans="1:18" ht="17.25" thickBot="1" x14ac:dyDescent="0.35">
      <c r="A111">
        <v>111</v>
      </c>
      <c r="B111" s="52" t="s">
        <v>117</v>
      </c>
      <c r="C111" s="17">
        <v>173</v>
      </c>
      <c r="D111" s="18"/>
      <c r="E111" s="26">
        <f>SUM(C111,D111)</f>
        <v>173</v>
      </c>
      <c r="F111" s="20">
        <v>90</v>
      </c>
      <c r="G111" s="18"/>
      <c r="H111" s="26">
        <f>SUM(F111,G111)</f>
        <v>90</v>
      </c>
      <c r="I111" s="20">
        <v>147</v>
      </c>
      <c r="J111" s="18"/>
      <c r="K111" s="26">
        <f>SUM(I111,J111)</f>
        <v>147</v>
      </c>
      <c r="L111" s="20">
        <v>179</v>
      </c>
      <c r="M111" s="18"/>
      <c r="N111" s="26">
        <f>SUM(L111,M111)</f>
        <v>179</v>
      </c>
      <c r="O111" s="25">
        <f>SUM(E111,H111,K111,N111)</f>
        <v>589</v>
      </c>
      <c r="P111" s="25"/>
    </row>
    <row r="112" spans="1:18" ht="17.25" thickBot="1" x14ac:dyDescent="0.35">
      <c r="A112">
        <v>112</v>
      </c>
      <c r="B112" s="52" t="s">
        <v>118</v>
      </c>
      <c r="C112" s="17">
        <v>55</v>
      </c>
      <c r="D112" s="18">
        <v>10</v>
      </c>
      <c r="E112" s="26">
        <f>SUM(C112,D112)</f>
        <v>65</v>
      </c>
      <c r="F112" s="17">
        <v>82</v>
      </c>
      <c r="G112" s="18">
        <v>10</v>
      </c>
      <c r="H112" s="26">
        <f>SUM(F112,G112)</f>
        <v>92</v>
      </c>
      <c r="I112" s="20">
        <v>62</v>
      </c>
      <c r="J112" s="18">
        <v>10</v>
      </c>
      <c r="K112" s="26">
        <f>SUM(I112,J112)</f>
        <v>72</v>
      </c>
      <c r="L112" s="20">
        <v>77</v>
      </c>
      <c r="M112" s="18">
        <v>10</v>
      </c>
      <c r="N112" s="26">
        <f>SUM(L112,M112)</f>
        <v>87</v>
      </c>
      <c r="O112" s="25">
        <f>SUM(E112,H112,K112,N112)</f>
        <v>316</v>
      </c>
      <c r="P112" s="25"/>
    </row>
    <row r="113" spans="1:18" ht="17.25" thickBot="1" x14ac:dyDescent="0.35">
      <c r="A113">
        <v>113</v>
      </c>
      <c r="B113" s="52" t="s">
        <v>119</v>
      </c>
      <c r="C113" s="17">
        <v>68</v>
      </c>
      <c r="D113" s="18"/>
      <c r="E113" s="26">
        <f>SUM(C113,D113)</f>
        <v>68</v>
      </c>
      <c r="F113" s="17">
        <v>75</v>
      </c>
      <c r="G113" s="18"/>
      <c r="H113" s="26">
        <f>SUM(F113,G113)</f>
        <v>75</v>
      </c>
      <c r="I113" s="17">
        <v>98</v>
      </c>
      <c r="J113" s="18"/>
      <c r="K113" s="26">
        <f>SUM(I113,J113)</f>
        <v>98</v>
      </c>
      <c r="L113" s="20">
        <v>95</v>
      </c>
      <c r="M113" s="18"/>
      <c r="N113" s="26">
        <f>SUM(L113,M113)</f>
        <v>95</v>
      </c>
      <c r="O113" s="25">
        <f>SUM(E113,H113,K113,N113)</f>
        <v>336</v>
      </c>
      <c r="P113" s="25"/>
    </row>
    <row r="114" spans="1:18" x14ac:dyDescent="0.25">
      <c r="A114">
        <v>114</v>
      </c>
      <c r="B114" s="28" t="s">
        <v>2</v>
      </c>
      <c r="C114" s="29"/>
      <c r="D114" s="30"/>
      <c r="E114" s="31">
        <f>SUM(E111:E113)</f>
        <v>306</v>
      </c>
      <c r="F114" s="29"/>
      <c r="G114" s="30"/>
      <c r="H114" s="31">
        <f>SUM(H111:H113)</f>
        <v>257</v>
      </c>
      <c r="I114" s="29"/>
      <c r="J114" s="30"/>
      <c r="K114" s="31">
        <f>SUM(K111:K113)</f>
        <v>317</v>
      </c>
      <c r="L114" s="32"/>
      <c r="M114" s="30"/>
      <c r="N114" s="31">
        <f>SUM(N111:N113)</f>
        <v>361</v>
      </c>
      <c r="O114" s="85">
        <f>SUM(O111:O113)</f>
        <v>1241</v>
      </c>
      <c r="P114" s="25" t="s">
        <v>177</v>
      </c>
    </row>
    <row r="115" spans="1:18" ht="16.5" x14ac:dyDescent="0.3">
      <c r="A115">
        <v>115</v>
      </c>
      <c r="B115" s="79" t="s">
        <v>120</v>
      </c>
      <c r="C115" s="12"/>
      <c r="D115" s="13"/>
      <c r="E115" s="14"/>
      <c r="F115" s="12"/>
      <c r="G115" s="13"/>
      <c r="H115" s="14"/>
      <c r="I115" s="12"/>
      <c r="J115" s="13"/>
      <c r="K115" s="14"/>
      <c r="L115" s="12"/>
      <c r="M115" s="13"/>
      <c r="N115" s="14"/>
      <c r="O115" s="15"/>
      <c r="P115" s="25"/>
      <c r="Q115">
        <v>1905</v>
      </c>
      <c r="R115">
        <v>3</v>
      </c>
    </row>
    <row r="116" spans="1:18" ht="17.25" thickBot="1" x14ac:dyDescent="0.35">
      <c r="A116">
        <v>116</v>
      </c>
      <c r="B116" s="52" t="s">
        <v>121</v>
      </c>
      <c r="C116" s="17">
        <v>214</v>
      </c>
      <c r="D116" s="18"/>
      <c r="E116" s="26">
        <f>SUM(C116,D116)</f>
        <v>214</v>
      </c>
      <c r="F116" s="20">
        <v>151</v>
      </c>
      <c r="G116" s="18"/>
      <c r="H116" s="26">
        <f>SUM(F116,G116)</f>
        <v>151</v>
      </c>
      <c r="I116" s="20">
        <v>175</v>
      </c>
      <c r="J116" s="18"/>
      <c r="K116" s="26">
        <f>SUM(I116,J116)</f>
        <v>175</v>
      </c>
      <c r="L116" s="20">
        <v>145</v>
      </c>
      <c r="M116" s="18"/>
      <c r="N116" s="26">
        <f>SUM(L116,M116)</f>
        <v>145</v>
      </c>
      <c r="O116" s="25">
        <f>SUM(E116,H116,K116,N116)</f>
        <v>685</v>
      </c>
      <c r="P116" s="25"/>
    </row>
    <row r="117" spans="1:18" ht="17.25" thickBot="1" x14ac:dyDescent="0.35">
      <c r="A117">
        <v>117</v>
      </c>
      <c r="B117" s="52" t="s">
        <v>122</v>
      </c>
      <c r="C117" s="17">
        <v>122</v>
      </c>
      <c r="D117" s="18"/>
      <c r="E117" s="26">
        <f>SUM(C117,D117)</f>
        <v>122</v>
      </c>
      <c r="F117" s="17">
        <v>137</v>
      </c>
      <c r="G117" s="18"/>
      <c r="H117" s="26">
        <f>SUM(F117,G117)</f>
        <v>137</v>
      </c>
      <c r="I117" s="20">
        <v>126</v>
      </c>
      <c r="J117" s="18"/>
      <c r="K117" s="26">
        <f>SUM(I117,J117)</f>
        <v>126</v>
      </c>
      <c r="L117" s="20">
        <v>130</v>
      </c>
      <c r="M117" s="18"/>
      <c r="N117" s="26">
        <f>SUM(L117,M117)</f>
        <v>130</v>
      </c>
      <c r="O117" s="25">
        <f>SUM(E117,H117,K117,N117)</f>
        <v>515</v>
      </c>
      <c r="P117" s="25"/>
    </row>
    <row r="118" spans="1:18" ht="17.25" thickBot="1" x14ac:dyDescent="0.35">
      <c r="A118">
        <v>118</v>
      </c>
      <c r="B118" s="52" t="s">
        <v>123</v>
      </c>
      <c r="C118" s="17">
        <v>198</v>
      </c>
      <c r="D118" s="18"/>
      <c r="E118" s="26">
        <f>SUM(C118,D118)</f>
        <v>198</v>
      </c>
      <c r="F118" s="17">
        <v>137</v>
      </c>
      <c r="G118" s="18"/>
      <c r="H118" s="26">
        <f>SUM(F118,G118)</f>
        <v>137</v>
      </c>
      <c r="I118" s="17">
        <v>208</v>
      </c>
      <c r="J118" s="18"/>
      <c r="K118" s="26">
        <f>SUM(I118,J118)</f>
        <v>208</v>
      </c>
      <c r="L118" s="20">
        <v>162</v>
      </c>
      <c r="M118" s="18"/>
      <c r="N118" s="26">
        <f>SUM(L118,M118)</f>
        <v>162</v>
      </c>
      <c r="O118" s="25">
        <f>SUM(E118,H118,K118,N118)</f>
        <v>705</v>
      </c>
      <c r="P118" s="25"/>
    </row>
    <row r="119" spans="1:18" x14ac:dyDescent="0.25">
      <c r="A119">
        <v>119</v>
      </c>
      <c r="B119" s="28" t="s">
        <v>2</v>
      </c>
      <c r="C119" s="29"/>
      <c r="D119" s="30"/>
      <c r="E119" s="31">
        <f>SUM(E116:E118)</f>
        <v>534</v>
      </c>
      <c r="F119" s="29"/>
      <c r="G119" s="30"/>
      <c r="H119" s="31">
        <f>SUM(H116:H118)</f>
        <v>425</v>
      </c>
      <c r="I119" s="29"/>
      <c r="J119" s="30"/>
      <c r="K119" s="31">
        <f>SUM(K116:K118)</f>
        <v>509</v>
      </c>
      <c r="L119" s="32"/>
      <c r="M119" s="30"/>
      <c r="N119" s="31">
        <f>SUM(N116:N118)</f>
        <v>437</v>
      </c>
      <c r="O119" s="85">
        <f>SUM(O116:O118)</f>
        <v>1905</v>
      </c>
      <c r="P119" s="25" t="s">
        <v>31</v>
      </c>
    </row>
    <row r="120" spans="1:18" ht="16.5" x14ac:dyDescent="0.3">
      <c r="A120">
        <v>120</v>
      </c>
      <c r="B120" s="79" t="s">
        <v>124</v>
      </c>
      <c r="C120" s="12"/>
      <c r="D120" s="13"/>
      <c r="E120" s="14"/>
      <c r="F120" s="12"/>
      <c r="G120" s="13"/>
      <c r="H120" s="14"/>
      <c r="I120" s="12"/>
      <c r="J120" s="13"/>
      <c r="K120" s="14"/>
      <c r="L120" s="12"/>
      <c r="M120" s="13"/>
      <c r="N120" s="14"/>
      <c r="O120" s="15"/>
      <c r="P120" s="25"/>
      <c r="Q120">
        <v>565</v>
      </c>
      <c r="R120">
        <v>28</v>
      </c>
    </row>
    <row r="121" spans="1:18" ht="17.25" thickBot="1" x14ac:dyDescent="0.35">
      <c r="A121">
        <v>121</v>
      </c>
      <c r="B121" s="52" t="s">
        <v>125</v>
      </c>
      <c r="C121" s="17">
        <v>57</v>
      </c>
      <c r="D121" s="18">
        <v>0</v>
      </c>
      <c r="E121" s="26">
        <f>SUM(C121,D121)</f>
        <v>57</v>
      </c>
      <c r="F121" s="20">
        <v>62</v>
      </c>
      <c r="G121" s="18">
        <v>0</v>
      </c>
      <c r="H121" s="26">
        <f>SUM(F121,G121)</f>
        <v>62</v>
      </c>
      <c r="I121" s="20">
        <v>75</v>
      </c>
      <c r="J121" s="18">
        <v>0</v>
      </c>
      <c r="K121" s="26">
        <f>SUM(I121,J121)</f>
        <v>75</v>
      </c>
      <c r="L121" s="20">
        <v>71</v>
      </c>
      <c r="M121" s="18">
        <v>0</v>
      </c>
      <c r="N121" s="26">
        <f>SUM(L121,M121)</f>
        <v>71</v>
      </c>
      <c r="O121" s="25">
        <f>SUM(E121,H121,K121,N121)</f>
        <v>265</v>
      </c>
      <c r="P121" s="25"/>
    </row>
    <row r="122" spans="1:18" ht="17.25" thickBot="1" x14ac:dyDescent="0.35">
      <c r="A122">
        <v>122</v>
      </c>
      <c r="B122" s="52" t="s">
        <v>126</v>
      </c>
      <c r="C122" s="17">
        <v>37</v>
      </c>
      <c r="D122" s="18">
        <v>0</v>
      </c>
      <c r="E122" s="26">
        <f>SUM(C122,D122)</f>
        <v>37</v>
      </c>
      <c r="F122" s="17">
        <v>58</v>
      </c>
      <c r="G122" s="18">
        <v>0</v>
      </c>
      <c r="H122" s="26">
        <f>SUM(F122,G122)</f>
        <v>58</v>
      </c>
      <c r="I122" s="20">
        <v>83</v>
      </c>
      <c r="J122" s="18">
        <v>0</v>
      </c>
      <c r="K122" s="26">
        <f>SUM(I122,J122)</f>
        <v>83</v>
      </c>
      <c r="L122" s="20">
        <v>82</v>
      </c>
      <c r="M122" s="18">
        <v>0</v>
      </c>
      <c r="N122" s="26">
        <f>SUM(L122,M122)</f>
        <v>82</v>
      </c>
      <c r="O122" s="25">
        <f>SUM(E122,H122,K122,N122)</f>
        <v>260</v>
      </c>
      <c r="P122" s="25"/>
    </row>
    <row r="123" spans="1:18" ht="17.25" thickBot="1" x14ac:dyDescent="0.35">
      <c r="A123">
        <v>123</v>
      </c>
      <c r="B123" s="52" t="s">
        <v>127</v>
      </c>
      <c r="C123" s="17" t="s">
        <v>128</v>
      </c>
      <c r="D123" s="18">
        <v>10</v>
      </c>
      <c r="E123" s="26">
        <f>SUM(C123,D123)</f>
        <v>10</v>
      </c>
      <c r="F123" s="17" t="s">
        <v>128</v>
      </c>
      <c r="G123" s="18">
        <v>10</v>
      </c>
      <c r="H123" s="26">
        <f>SUM(F123,G123)</f>
        <v>10</v>
      </c>
      <c r="I123" s="17" t="s">
        <v>128</v>
      </c>
      <c r="J123" s="18">
        <v>10</v>
      </c>
      <c r="K123" s="26">
        <f>SUM(I123,J123)</f>
        <v>10</v>
      </c>
      <c r="L123" s="17" t="s">
        <v>128</v>
      </c>
      <c r="M123" s="18">
        <v>10</v>
      </c>
      <c r="N123" s="26">
        <f>SUM(L123,M123)</f>
        <v>10</v>
      </c>
      <c r="O123" s="25">
        <f>SUM(E123,H123,K123,N123)</f>
        <v>40</v>
      </c>
      <c r="P123" s="25"/>
    </row>
    <row r="124" spans="1:18" x14ac:dyDescent="0.25">
      <c r="A124">
        <v>124</v>
      </c>
      <c r="B124" s="28" t="s">
        <v>2</v>
      </c>
      <c r="C124" s="29"/>
      <c r="D124" s="30"/>
      <c r="E124" s="31">
        <f>SUM(E121:E123)</f>
        <v>104</v>
      </c>
      <c r="F124" s="29"/>
      <c r="G124" s="30"/>
      <c r="H124" s="31">
        <f>SUM(H121:H123)</f>
        <v>130</v>
      </c>
      <c r="I124" s="29"/>
      <c r="J124" s="30"/>
      <c r="K124" s="31">
        <f>SUM(K121:K123)</f>
        <v>168</v>
      </c>
      <c r="L124" s="32"/>
      <c r="M124" s="30"/>
      <c r="N124" s="31">
        <f>SUM(N121:N123)</f>
        <v>163</v>
      </c>
      <c r="O124" s="85">
        <f>SUM(O121:O123)</f>
        <v>565</v>
      </c>
      <c r="P124" s="25" t="s">
        <v>191</v>
      </c>
    </row>
    <row r="125" spans="1:18" ht="16.5" x14ac:dyDescent="0.3">
      <c r="A125">
        <v>125</v>
      </c>
      <c r="B125" s="79" t="s">
        <v>129</v>
      </c>
      <c r="C125" s="12"/>
      <c r="D125" s="13"/>
      <c r="E125" s="14"/>
      <c r="F125" s="12"/>
      <c r="G125" s="13"/>
      <c r="H125" s="14"/>
      <c r="I125" s="12"/>
      <c r="J125" s="13"/>
      <c r="K125" s="14"/>
      <c r="L125" s="12"/>
      <c r="M125" s="13"/>
      <c r="N125" s="14"/>
      <c r="O125" s="15"/>
      <c r="P125" s="25"/>
      <c r="Q125">
        <v>1797</v>
      </c>
      <c r="R125">
        <v>5</v>
      </c>
    </row>
    <row r="126" spans="1:18" ht="17.25" thickBot="1" x14ac:dyDescent="0.35">
      <c r="A126">
        <v>126</v>
      </c>
      <c r="B126" s="52" t="s">
        <v>130</v>
      </c>
      <c r="C126" s="17">
        <v>180</v>
      </c>
      <c r="D126" s="18"/>
      <c r="E126" s="26">
        <f>SUM(C126,D126)</f>
        <v>180</v>
      </c>
      <c r="F126" s="20">
        <v>127</v>
      </c>
      <c r="G126" s="18"/>
      <c r="H126" s="26">
        <f>SUM(F126,G126)</f>
        <v>127</v>
      </c>
      <c r="I126" s="20">
        <v>158</v>
      </c>
      <c r="J126" s="18"/>
      <c r="K126" s="26">
        <f>SUM(I126,J126)</f>
        <v>158</v>
      </c>
      <c r="L126" s="20">
        <v>126</v>
      </c>
      <c r="M126" s="18"/>
      <c r="N126" s="26">
        <f>SUM(L126,M126)</f>
        <v>126</v>
      </c>
      <c r="O126" s="25">
        <f>SUM(E126,H126,K126,N126)</f>
        <v>591</v>
      </c>
      <c r="P126" s="25"/>
    </row>
    <row r="127" spans="1:18" ht="17.25" thickBot="1" x14ac:dyDescent="0.35">
      <c r="A127">
        <v>127</v>
      </c>
      <c r="B127" s="52" t="s">
        <v>131</v>
      </c>
      <c r="C127" s="17">
        <v>177</v>
      </c>
      <c r="D127" s="18"/>
      <c r="E127" s="26">
        <f>SUM(C127,D127)</f>
        <v>177</v>
      </c>
      <c r="F127" s="17">
        <v>163</v>
      </c>
      <c r="G127" s="18"/>
      <c r="H127" s="26">
        <f>SUM(F127,G127)</f>
        <v>163</v>
      </c>
      <c r="I127" s="20">
        <v>168</v>
      </c>
      <c r="J127" s="18"/>
      <c r="K127" s="26">
        <f>SUM(I127,J127)</f>
        <v>168</v>
      </c>
      <c r="L127" s="20">
        <v>181</v>
      </c>
      <c r="M127" s="18"/>
      <c r="N127" s="26">
        <f>SUM(L127,M127)</f>
        <v>181</v>
      </c>
      <c r="O127" s="25">
        <f>SUM(E127,H127,K127,N127)</f>
        <v>689</v>
      </c>
      <c r="P127" s="25"/>
    </row>
    <row r="128" spans="1:18" ht="17.25" thickBot="1" x14ac:dyDescent="0.35">
      <c r="A128">
        <v>128</v>
      </c>
      <c r="B128" s="52" t="s">
        <v>132</v>
      </c>
      <c r="C128" s="17">
        <v>113</v>
      </c>
      <c r="D128" s="18"/>
      <c r="E128" s="26">
        <f>SUM(C128,D128)</f>
        <v>113</v>
      </c>
      <c r="F128" s="17">
        <v>157</v>
      </c>
      <c r="G128" s="18"/>
      <c r="H128" s="26">
        <f>SUM(F128,G128)</f>
        <v>157</v>
      </c>
      <c r="I128" s="17">
        <v>137</v>
      </c>
      <c r="J128" s="18"/>
      <c r="K128" s="26">
        <f>SUM(I128,J128)</f>
        <v>137</v>
      </c>
      <c r="L128" s="20">
        <v>110</v>
      </c>
      <c r="M128" s="18"/>
      <c r="N128" s="26">
        <f>SUM(L128,M128)</f>
        <v>110</v>
      </c>
      <c r="O128" s="25">
        <f>SUM(E128,H128,K128,N128)</f>
        <v>517</v>
      </c>
      <c r="P128" s="25"/>
    </row>
    <row r="129" spans="1:18" x14ac:dyDescent="0.25">
      <c r="A129">
        <v>129</v>
      </c>
      <c r="B129" s="28" t="s">
        <v>2</v>
      </c>
      <c r="C129" s="29"/>
      <c r="D129" s="30"/>
      <c r="E129" s="31">
        <f>SUM(E126:E128)</f>
        <v>470</v>
      </c>
      <c r="F129" s="29"/>
      <c r="G129" s="30"/>
      <c r="H129" s="31">
        <f>SUM(H126:H128)</f>
        <v>447</v>
      </c>
      <c r="I129" s="29"/>
      <c r="J129" s="30"/>
      <c r="K129" s="31">
        <f>SUM(K126:K128)</f>
        <v>463</v>
      </c>
      <c r="L129" s="32"/>
      <c r="M129" s="30"/>
      <c r="N129" s="31">
        <f>SUM(N126:N128)</f>
        <v>417</v>
      </c>
      <c r="O129" s="85">
        <f>SUM(O126:O128)</f>
        <v>1797</v>
      </c>
      <c r="P129" s="25" t="s">
        <v>168</v>
      </c>
    </row>
    <row r="130" spans="1:18" ht="16.5" x14ac:dyDescent="0.3">
      <c r="A130">
        <v>130</v>
      </c>
      <c r="B130" s="79" t="s">
        <v>133</v>
      </c>
      <c r="C130" s="12"/>
      <c r="D130" s="13"/>
      <c r="E130" s="14"/>
      <c r="F130" s="12"/>
      <c r="G130" s="13"/>
      <c r="H130" s="14"/>
      <c r="I130" s="12"/>
      <c r="J130" s="13"/>
      <c r="K130" s="14"/>
      <c r="L130" s="12"/>
      <c r="M130" s="13"/>
      <c r="N130" s="14"/>
      <c r="O130" s="15"/>
      <c r="P130" s="25"/>
      <c r="Q130">
        <v>882</v>
      </c>
      <c r="R130">
        <v>27</v>
      </c>
    </row>
    <row r="131" spans="1:18" ht="15.75" thickBot="1" x14ac:dyDescent="0.3">
      <c r="A131">
        <v>131</v>
      </c>
      <c r="B131" s="59" t="s">
        <v>134</v>
      </c>
      <c r="C131" s="17">
        <v>100</v>
      </c>
      <c r="D131" s="18"/>
      <c r="E131" s="26">
        <f>SUM(C131,D131)</f>
        <v>100</v>
      </c>
      <c r="F131" s="20">
        <v>93</v>
      </c>
      <c r="G131" s="18"/>
      <c r="H131" s="26">
        <f>SUM(F131,G131)</f>
        <v>93</v>
      </c>
      <c r="I131" s="20">
        <v>78</v>
      </c>
      <c r="J131" s="18"/>
      <c r="K131" s="26">
        <f>SUM(I131,J131)</f>
        <v>78</v>
      </c>
      <c r="L131" s="20">
        <v>89</v>
      </c>
      <c r="M131" s="18"/>
      <c r="N131" s="26">
        <f>SUM(L131,M131)</f>
        <v>89</v>
      </c>
      <c r="O131" s="25">
        <f>SUM(E131,H131,K131,N131)</f>
        <v>360</v>
      </c>
      <c r="P131" s="25"/>
    </row>
    <row r="132" spans="1:18" ht="17.25" thickBot="1" x14ac:dyDescent="0.35">
      <c r="A132">
        <v>132</v>
      </c>
      <c r="B132" s="52" t="s">
        <v>135</v>
      </c>
      <c r="C132" s="17">
        <v>59</v>
      </c>
      <c r="D132" s="18"/>
      <c r="E132" s="26">
        <f>SUM(C132,D132)</f>
        <v>59</v>
      </c>
      <c r="F132" s="17">
        <v>55</v>
      </c>
      <c r="G132" s="18"/>
      <c r="H132" s="26">
        <f>SUM(F132,G132)</f>
        <v>55</v>
      </c>
      <c r="I132" s="20">
        <v>31</v>
      </c>
      <c r="J132" s="18"/>
      <c r="K132" s="26">
        <f>SUM(I132,J132)</f>
        <v>31</v>
      </c>
      <c r="L132" s="20">
        <v>40</v>
      </c>
      <c r="M132" s="18"/>
      <c r="N132" s="26">
        <f>SUM(L132,M132)</f>
        <v>40</v>
      </c>
      <c r="O132" s="25">
        <f>SUM(E132,H132,K132,N132)</f>
        <v>185</v>
      </c>
      <c r="P132" s="25"/>
    </row>
    <row r="133" spans="1:18" ht="17.25" thickBot="1" x14ac:dyDescent="0.35">
      <c r="A133">
        <v>133</v>
      </c>
      <c r="B133" s="52" t="s">
        <v>136</v>
      </c>
      <c r="C133" s="17">
        <v>84</v>
      </c>
      <c r="D133" s="18"/>
      <c r="E133" s="26">
        <f>SUM(C133,D133)</f>
        <v>84</v>
      </c>
      <c r="F133" s="17">
        <v>72</v>
      </c>
      <c r="G133" s="18"/>
      <c r="H133" s="26">
        <f>SUM(F133,G133)</f>
        <v>72</v>
      </c>
      <c r="I133" s="17">
        <v>64</v>
      </c>
      <c r="J133" s="18"/>
      <c r="K133" s="26">
        <f>SUM(I133,J133)</f>
        <v>64</v>
      </c>
      <c r="L133" s="20">
        <v>117</v>
      </c>
      <c r="M133" s="18"/>
      <c r="N133" s="26">
        <f>SUM(L133,M133)</f>
        <v>117</v>
      </c>
      <c r="O133" s="25">
        <f>SUM(E133,H133,K133,N133)</f>
        <v>337</v>
      </c>
      <c r="P133" s="25"/>
    </row>
    <row r="134" spans="1:18" x14ac:dyDescent="0.25">
      <c r="A134">
        <v>134</v>
      </c>
      <c r="B134" s="28" t="s">
        <v>2</v>
      </c>
      <c r="C134" s="29"/>
      <c r="D134" s="30"/>
      <c r="E134" s="31">
        <f>SUM(E131:E133)</f>
        <v>243</v>
      </c>
      <c r="F134" s="29"/>
      <c r="G134" s="30"/>
      <c r="H134" s="31">
        <f>SUM(H131:H133)</f>
        <v>220</v>
      </c>
      <c r="I134" s="29"/>
      <c r="J134" s="30"/>
      <c r="K134" s="31">
        <f>SUM(K131:K133)</f>
        <v>173</v>
      </c>
      <c r="L134" s="32"/>
      <c r="M134" s="30"/>
      <c r="N134" s="31">
        <f>SUM(N131:N133)</f>
        <v>246</v>
      </c>
      <c r="O134" s="85">
        <f>SUM(O131:O133)</f>
        <v>882</v>
      </c>
      <c r="P134" s="25" t="s">
        <v>190</v>
      </c>
    </row>
    <row r="135" spans="1:18" ht="16.5" x14ac:dyDescent="0.3">
      <c r="A135">
        <v>135</v>
      </c>
      <c r="B135" s="79" t="s">
        <v>137</v>
      </c>
      <c r="C135" s="12"/>
      <c r="D135" s="13"/>
      <c r="E135" s="14"/>
      <c r="F135" s="12"/>
      <c r="G135" s="13"/>
      <c r="H135" s="14"/>
      <c r="I135" s="12"/>
      <c r="J135" s="13"/>
      <c r="K135" s="14"/>
      <c r="L135" s="12"/>
      <c r="M135" s="13"/>
      <c r="N135" s="14"/>
      <c r="O135" s="15"/>
      <c r="P135" s="25"/>
      <c r="Q135">
        <v>1180</v>
      </c>
      <c r="R135">
        <v>16</v>
      </c>
    </row>
    <row r="136" spans="1:18" ht="17.25" thickBot="1" x14ac:dyDescent="0.35">
      <c r="A136">
        <v>136</v>
      </c>
      <c r="B136" s="52" t="s">
        <v>138</v>
      </c>
      <c r="C136" s="17">
        <v>81</v>
      </c>
      <c r="D136" s="18"/>
      <c r="E136" s="26">
        <f>SUM(C136,D136)</f>
        <v>81</v>
      </c>
      <c r="F136" s="20">
        <v>73</v>
      </c>
      <c r="G136" s="18"/>
      <c r="H136" s="26">
        <f>SUM(F136,G136)</f>
        <v>73</v>
      </c>
      <c r="I136" s="20">
        <v>95</v>
      </c>
      <c r="J136" s="18"/>
      <c r="K136" s="26">
        <f>SUM(I136,J136)</f>
        <v>95</v>
      </c>
      <c r="L136" s="20">
        <v>92</v>
      </c>
      <c r="M136" s="18"/>
      <c r="N136" s="26">
        <f>SUM(L136,M136)</f>
        <v>92</v>
      </c>
      <c r="O136" s="25">
        <f>SUM(E136,H136,K136,N136)</f>
        <v>341</v>
      </c>
      <c r="P136" s="25"/>
    </row>
    <row r="137" spans="1:18" ht="17.25" thickBot="1" x14ac:dyDescent="0.35">
      <c r="A137">
        <v>137</v>
      </c>
      <c r="B137" s="52" t="s">
        <v>139</v>
      </c>
      <c r="C137" s="17">
        <v>124</v>
      </c>
      <c r="D137" s="18"/>
      <c r="E137" s="26">
        <f>SUM(C137,D137)</f>
        <v>124</v>
      </c>
      <c r="F137" s="17">
        <v>132</v>
      </c>
      <c r="G137" s="18"/>
      <c r="H137" s="26">
        <f>SUM(F137,G137)</f>
        <v>132</v>
      </c>
      <c r="I137" s="20">
        <v>115</v>
      </c>
      <c r="J137" s="18"/>
      <c r="K137" s="26">
        <f>SUM(I137,J137)</f>
        <v>115</v>
      </c>
      <c r="L137" s="20">
        <v>102</v>
      </c>
      <c r="M137" s="18"/>
      <c r="N137" s="26">
        <f>SUM(L137,M137)</f>
        <v>102</v>
      </c>
      <c r="O137" s="25">
        <f>SUM(E137,H137,K137,N137)</f>
        <v>473</v>
      </c>
      <c r="P137" s="25"/>
    </row>
    <row r="138" spans="1:18" ht="17.25" thickBot="1" x14ac:dyDescent="0.35">
      <c r="A138">
        <v>138</v>
      </c>
      <c r="B138" s="52" t="s">
        <v>140</v>
      </c>
      <c r="C138" s="17">
        <v>102</v>
      </c>
      <c r="D138" s="18"/>
      <c r="E138" s="26">
        <f>SUM(C138,D138)</f>
        <v>102</v>
      </c>
      <c r="F138" s="17">
        <v>84</v>
      </c>
      <c r="G138" s="18"/>
      <c r="H138" s="26">
        <f>SUM(F138,G138)</f>
        <v>84</v>
      </c>
      <c r="I138" s="17">
        <v>71</v>
      </c>
      <c r="J138" s="18"/>
      <c r="K138" s="26">
        <f>SUM(I138,J138)</f>
        <v>71</v>
      </c>
      <c r="L138" s="20">
        <v>109</v>
      </c>
      <c r="M138" s="18"/>
      <c r="N138" s="26">
        <f>SUM(L138,M138)</f>
        <v>109</v>
      </c>
      <c r="O138" s="25">
        <f>SUM(E138,H138,K138,N138)</f>
        <v>366</v>
      </c>
      <c r="P138" s="25"/>
    </row>
    <row r="139" spans="1:18" x14ac:dyDescent="0.25">
      <c r="A139">
        <v>139</v>
      </c>
      <c r="B139" s="28" t="s">
        <v>2</v>
      </c>
      <c r="C139" s="29"/>
      <c r="D139" s="30"/>
      <c r="E139" s="31">
        <f>SUM(E136:E138)</f>
        <v>307</v>
      </c>
      <c r="F139" s="29"/>
      <c r="G139" s="30"/>
      <c r="H139" s="31">
        <f>SUM(H136:H138)</f>
        <v>289</v>
      </c>
      <c r="I139" s="29"/>
      <c r="J139" s="30"/>
      <c r="K139" s="31">
        <f>SUM(K136:K138)</f>
        <v>281</v>
      </c>
      <c r="L139" s="32"/>
      <c r="M139" s="30"/>
      <c r="N139" s="31">
        <f>SUM(N136:N138)</f>
        <v>303</v>
      </c>
      <c r="O139" s="85">
        <f>SUM(O136:O138)</f>
        <v>1180</v>
      </c>
      <c r="P139" s="25" t="s">
        <v>179</v>
      </c>
    </row>
    <row r="140" spans="1:18" ht="16.5" x14ac:dyDescent="0.3">
      <c r="A140">
        <v>140</v>
      </c>
      <c r="B140" s="79" t="s">
        <v>141</v>
      </c>
      <c r="C140" s="12"/>
      <c r="D140" s="13"/>
      <c r="E140" s="14"/>
      <c r="F140" s="12"/>
      <c r="G140" s="13"/>
      <c r="H140" s="14"/>
      <c r="I140" s="12"/>
      <c r="J140" s="13"/>
      <c r="K140" s="14"/>
      <c r="L140" s="12"/>
      <c r="M140" s="13"/>
      <c r="N140" s="14"/>
      <c r="O140" s="15"/>
      <c r="P140" s="25"/>
      <c r="Q140">
        <v>1384</v>
      </c>
      <c r="R140">
        <v>10</v>
      </c>
    </row>
    <row r="141" spans="1:18" ht="17.25" thickBot="1" x14ac:dyDescent="0.35">
      <c r="A141">
        <v>141</v>
      </c>
      <c r="B141" s="52" t="s">
        <v>142</v>
      </c>
      <c r="C141" s="17">
        <v>181</v>
      </c>
      <c r="D141" s="18"/>
      <c r="E141" s="26">
        <f>SUM(C141,D141)</f>
        <v>181</v>
      </c>
      <c r="F141" s="20">
        <v>157</v>
      </c>
      <c r="G141" s="18"/>
      <c r="H141" s="26">
        <f>SUM(F141,G141)</f>
        <v>157</v>
      </c>
      <c r="I141" s="20">
        <v>146</v>
      </c>
      <c r="J141" s="18"/>
      <c r="K141" s="26">
        <f>SUM(I141,J141)</f>
        <v>146</v>
      </c>
      <c r="L141" s="20">
        <v>178</v>
      </c>
      <c r="M141" s="18"/>
      <c r="N141" s="26">
        <f>SUM(L141,M141)</f>
        <v>178</v>
      </c>
      <c r="O141" s="25">
        <f>SUM(E141,H141,K141,N141)</f>
        <v>662</v>
      </c>
      <c r="P141" s="25"/>
    </row>
    <row r="142" spans="1:18" ht="17.25" thickBot="1" x14ac:dyDescent="0.35">
      <c r="A142">
        <v>142</v>
      </c>
      <c r="B142" s="52" t="s">
        <v>143</v>
      </c>
      <c r="C142" s="17">
        <v>123</v>
      </c>
      <c r="D142" s="18"/>
      <c r="E142" s="26">
        <f>SUM(C142,D142)</f>
        <v>123</v>
      </c>
      <c r="F142" s="17">
        <v>117</v>
      </c>
      <c r="G142" s="18"/>
      <c r="H142" s="26">
        <f>SUM(F142,G142)</f>
        <v>117</v>
      </c>
      <c r="I142" s="20">
        <v>133</v>
      </c>
      <c r="J142" s="18"/>
      <c r="K142" s="26">
        <f>SUM(I142,J142)</f>
        <v>133</v>
      </c>
      <c r="L142" s="20">
        <v>112</v>
      </c>
      <c r="M142" s="18"/>
      <c r="N142" s="26">
        <f>SUM(L142,M142)</f>
        <v>112</v>
      </c>
      <c r="O142" s="25">
        <f>SUM(E142,H142,K142,N142)</f>
        <v>485</v>
      </c>
      <c r="P142" s="25"/>
    </row>
    <row r="143" spans="1:18" ht="33.75" thickBot="1" x14ac:dyDescent="0.35">
      <c r="A143">
        <v>143</v>
      </c>
      <c r="B143" s="53" t="s">
        <v>144</v>
      </c>
      <c r="C143" s="17">
        <v>52</v>
      </c>
      <c r="D143" s="18"/>
      <c r="E143" s="26">
        <f>SUM(C143,D143)</f>
        <v>52</v>
      </c>
      <c r="F143" s="17">
        <v>47</v>
      </c>
      <c r="G143" s="18"/>
      <c r="H143" s="26">
        <f>SUM(F143,G143)</f>
        <v>47</v>
      </c>
      <c r="I143" s="17">
        <v>70</v>
      </c>
      <c r="J143" s="18"/>
      <c r="K143" s="26">
        <f>SUM(I143,J143)</f>
        <v>70</v>
      </c>
      <c r="L143" s="20">
        <v>68</v>
      </c>
      <c r="M143" s="18"/>
      <c r="N143" s="26">
        <f>SUM(L143,M143)</f>
        <v>68</v>
      </c>
      <c r="O143" s="25">
        <f>SUM(E143,H143,K143,N143)</f>
        <v>237</v>
      </c>
      <c r="P143" s="25"/>
    </row>
    <row r="144" spans="1:18" x14ac:dyDescent="0.25">
      <c r="A144">
        <v>144</v>
      </c>
      <c r="B144" s="28" t="s">
        <v>2</v>
      </c>
      <c r="C144" s="29"/>
      <c r="D144" s="30"/>
      <c r="E144" s="31">
        <f>SUM(E141:E143)</f>
        <v>356</v>
      </c>
      <c r="F144" s="29"/>
      <c r="G144" s="30"/>
      <c r="H144" s="31">
        <f>SUM(H141:H143)</f>
        <v>321</v>
      </c>
      <c r="I144" s="29"/>
      <c r="J144" s="30"/>
      <c r="K144" s="31">
        <f>SUM(K141:K143)</f>
        <v>349</v>
      </c>
      <c r="L144" s="32"/>
      <c r="M144" s="30"/>
      <c r="N144" s="31">
        <f>SUM(N141:N143)</f>
        <v>358</v>
      </c>
      <c r="O144" s="85">
        <f>SUM(O141:O143)</f>
        <v>1384</v>
      </c>
      <c r="P144" s="25" t="s">
        <v>173</v>
      </c>
    </row>
    <row r="145" spans="1:18" ht="16.5" x14ac:dyDescent="0.3">
      <c r="A145">
        <v>145</v>
      </c>
      <c r="B145" s="79" t="s">
        <v>145</v>
      </c>
      <c r="C145" s="12"/>
      <c r="D145" s="13"/>
      <c r="E145" s="14"/>
      <c r="F145" s="12"/>
      <c r="G145" s="13"/>
      <c r="H145" s="14"/>
      <c r="I145" s="12"/>
      <c r="J145" s="13"/>
      <c r="K145" s="14"/>
      <c r="L145" s="12"/>
      <c r="M145" s="13"/>
      <c r="N145" s="14"/>
      <c r="O145" s="15"/>
      <c r="P145" s="25"/>
      <c r="Q145">
        <v>1046</v>
      </c>
      <c r="R145">
        <v>23</v>
      </c>
    </row>
    <row r="146" spans="1:18" ht="17.25" thickBot="1" x14ac:dyDescent="0.35">
      <c r="A146">
        <v>146</v>
      </c>
      <c r="B146" s="52" t="s">
        <v>146</v>
      </c>
      <c r="C146" s="17">
        <v>86</v>
      </c>
      <c r="D146" s="18">
        <v>0</v>
      </c>
      <c r="E146" s="26">
        <f>SUM(C146,D146)</f>
        <v>86</v>
      </c>
      <c r="F146" s="20">
        <v>115</v>
      </c>
      <c r="G146" s="18">
        <v>0</v>
      </c>
      <c r="H146" s="26">
        <f>SUM(F146,G146)</f>
        <v>115</v>
      </c>
      <c r="I146" s="20">
        <v>76</v>
      </c>
      <c r="J146" s="18">
        <v>0</v>
      </c>
      <c r="K146" s="26">
        <f>SUM(I146,J146)</f>
        <v>76</v>
      </c>
      <c r="L146" s="20">
        <v>59</v>
      </c>
      <c r="M146" s="18">
        <v>0</v>
      </c>
      <c r="N146" s="26">
        <f>SUM(L146,M146)</f>
        <v>59</v>
      </c>
      <c r="O146" s="25">
        <f>SUM(E146,H146,K146,N146)</f>
        <v>336</v>
      </c>
      <c r="P146" s="25"/>
    </row>
    <row r="147" spans="1:18" ht="17.25" thickBot="1" x14ac:dyDescent="0.35">
      <c r="A147">
        <v>147</v>
      </c>
      <c r="B147" s="52" t="s">
        <v>147</v>
      </c>
      <c r="C147" s="17">
        <v>74</v>
      </c>
      <c r="D147" s="18">
        <v>15</v>
      </c>
      <c r="E147" s="26">
        <f>SUM(C147,D147)</f>
        <v>89</v>
      </c>
      <c r="F147" s="17">
        <v>64</v>
      </c>
      <c r="G147" s="18">
        <v>15</v>
      </c>
      <c r="H147" s="26">
        <f>SUM(F147,G147)</f>
        <v>79</v>
      </c>
      <c r="I147" s="20">
        <v>51</v>
      </c>
      <c r="J147" s="18">
        <v>15</v>
      </c>
      <c r="K147" s="26">
        <f>SUM(I147,J147)</f>
        <v>66</v>
      </c>
      <c r="L147" s="20">
        <v>51</v>
      </c>
      <c r="M147" s="18">
        <v>15</v>
      </c>
      <c r="N147" s="26">
        <f>SUM(L147,M147)</f>
        <v>66</v>
      </c>
      <c r="O147" s="25">
        <f>SUM(E147,H147,K147,N147)</f>
        <v>300</v>
      </c>
      <c r="P147" s="25"/>
    </row>
    <row r="148" spans="1:18" ht="17.25" thickBot="1" x14ac:dyDescent="0.35">
      <c r="A148">
        <v>148</v>
      </c>
      <c r="B148" s="52" t="s">
        <v>148</v>
      </c>
      <c r="C148" s="17">
        <v>84</v>
      </c>
      <c r="D148" s="18"/>
      <c r="E148" s="26">
        <f>SUM(C148,D148)</f>
        <v>84</v>
      </c>
      <c r="F148" s="17">
        <v>125</v>
      </c>
      <c r="G148" s="18"/>
      <c r="H148" s="26">
        <f>SUM(F148,G148)</f>
        <v>125</v>
      </c>
      <c r="I148" s="17">
        <v>106</v>
      </c>
      <c r="J148" s="18"/>
      <c r="K148" s="26">
        <f>SUM(I148,J148)</f>
        <v>106</v>
      </c>
      <c r="L148" s="20">
        <v>95</v>
      </c>
      <c r="M148" s="18"/>
      <c r="N148" s="26">
        <f>SUM(L148,M148)</f>
        <v>95</v>
      </c>
      <c r="O148" s="25">
        <f>SUM(E148,H148,K148,N148)</f>
        <v>410</v>
      </c>
      <c r="P148" s="25"/>
    </row>
    <row r="149" spans="1:18" x14ac:dyDescent="0.25">
      <c r="A149">
        <v>149</v>
      </c>
      <c r="B149" s="28" t="s">
        <v>2</v>
      </c>
      <c r="C149" s="29"/>
      <c r="D149" s="30"/>
      <c r="E149" s="31">
        <f>SUM(E146:E148)</f>
        <v>259</v>
      </c>
      <c r="F149" s="29"/>
      <c r="G149" s="30"/>
      <c r="H149" s="31">
        <f>SUM(H146:H148)</f>
        <v>319</v>
      </c>
      <c r="I149" s="29"/>
      <c r="J149" s="30"/>
      <c r="K149" s="31">
        <f>SUM(K146:K148)</f>
        <v>248</v>
      </c>
      <c r="L149" s="32"/>
      <c r="M149" s="30"/>
      <c r="N149" s="31">
        <f>SUM(N146:N148)</f>
        <v>220</v>
      </c>
      <c r="O149" s="85">
        <f>SUM(O146:O148)</f>
        <v>1046</v>
      </c>
      <c r="P149" s="40" t="s">
        <v>186</v>
      </c>
    </row>
  </sheetData>
  <sortState ref="A1:R149">
    <sortCondition ref="A1"/>
  </sortState>
  <mergeCells count="1">
    <mergeCell ref="B2:N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0" zoomScale="80" zoomScaleNormal="80" workbookViewId="0">
      <selection activeCell="S1" sqref="S1"/>
    </sheetView>
  </sheetViews>
  <sheetFormatPr defaultRowHeight="15" x14ac:dyDescent="0.25"/>
  <cols>
    <col min="2" max="2" width="39.5703125" customWidth="1"/>
    <col min="3" max="14" width="7" customWidth="1"/>
    <col min="15" max="15" width="16.7109375" customWidth="1"/>
    <col min="16" max="16" width="12.85546875" customWidth="1"/>
  </cols>
  <sheetData>
    <row r="1" spans="1:17" ht="16.5" thickBot="1" x14ac:dyDescent="0.3">
      <c r="A1">
        <v>1</v>
      </c>
      <c r="C1" s="1" t="s">
        <v>0</v>
      </c>
      <c r="D1" s="2" t="s">
        <v>1</v>
      </c>
      <c r="E1" s="3" t="s">
        <v>2</v>
      </c>
      <c r="F1" s="4" t="s">
        <v>3</v>
      </c>
      <c r="G1" s="4" t="s">
        <v>1</v>
      </c>
      <c r="H1" s="4" t="s">
        <v>2</v>
      </c>
      <c r="I1" s="5" t="s">
        <v>4</v>
      </c>
      <c r="J1" s="4" t="s">
        <v>1</v>
      </c>
      <c r="K1" s="6" t="s">
        <v>2</v>
      </c>
      <c r="L1" s="5" t="s">
        <v>5</v>
      </c>
      <c r="M1" s="4" t="s">
        <v>1</v>
      </c>
      <c r="N1" s="6" t="s">
        <v>2</v>
      </c>
      <c r="O1" s="7" t="s">
        <v>6</v>
      </c>
      <c r="P1" s="8" t="s">
        <v>7</v>
      </c>
    </row>
    <row r="2" spans="1:17" ht="29.25" customHeight="1" x14ac:dyDescent="0.25">
      <c r="A2">
        <v>2</v>
      </c>
      <c r="B2" s="89" t="s">
        <v>11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"/>
      <c r="P2" s="10"/>
    </row>
    <row r="3" spans="1:17" ht="15" customHeight="1" x14ac:dyDescent="0.25">
      <c r="A3">
        <v>3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1" t="s">
        <v>9</v>
      </c>
      <c r="P3" s="42"/>
    </row>
    <row r="4" spans="1:17" ht="18.75" x14ac:dyDescent="0.3">
      <c r="A4">
        <v>4</v>
      </c>
      <c r="B4" s="62" t="s">
        <v>10</v>
      </c>
      <c r="C4" s="12"/>
      <c r="D4" s="13"/>
      <c r="E4" s="14"/>
      <c r="F4" s="12"/>
      <c r="G4" s="13"/>
      <c r="H4" s="14"/>
      <c r="I4" s="12"/>
      <c r="J4" s="13"/>
      <c r="K4" s="14"/>
      <c r="L4" s="12"/>
      <c r="M4" s="13"/>
      <c r="N4" s="14"/>
      <c r="O4" s="15"/>
      <c r="P4" s="14"/>
    </row>
    <row r="5" spans="1:17" ht="16.5" x14ac:dyDescent="0.3">
      <c r="A5">
        <v>5</v>
      </c>
      <c r="B5" s="67" t="s">
        <v>13</v>
      </c>
      <c r="C5" s="12"/>
      <c r="D5" s="13"/>
      <c r="E5" s="14"/>
      <c r="F5" s="12"/>
      <c r="G5" s="13"/>
      <c r="H5" s="14"/>
      <c r="I5" s="12"/>
      <c r="J5" s="13"/>
      <c r="K5" s="14"/>
      <c r="L5" s="12"/>
      <c r="M5" s="13"/>
      <c r="N5" s="14"/>
      <c r="O5" s="15"/>
      <c r="P5" s="16">
        <v>5</v>
      </c>
      <c r="Q5">
        <v>1113</v>
      </c>
    </row>
    <row r="6" spans="1:17" ht="16.5" x14ac:dyDescent="0.3">
      <c r="A6">
        <v>6</v>
      </c>
      <c r="B6" s="60" t="s">
        <v>19</v>
      </c>
      <c r="C6" s="17"/>
      <c r="D6" s="18"/>
      <c r="E6" s="19">
        <v>86</v>
      </c>
      <c r="F6" s="20"/>
      <c r="G6" s="21"/>
      <c r="H6" s="22">
        <v>83</v>
      </c>
      <c r="I6" s="20"/>
      <c r="J6" s="21"/>
      <c r="K6" s="22">
        <v>108</v>
      </c>
      <c r="L6" s="20"/>
      <c r="M6" s="21"/>
      <c r="N6" s="22">
        <v>82</v>
      </c>
      <c r="O6" s="25">
        <f>E6+H6+K6+N6</f>
        <v>359</v>
      </c>
      <c r="P6" s="19"/>
    </row>
    <row r="7" spans="1:17" ht="16.5" x14ac:dyDescent="0.3">
      <c r="A7">
        <v>7</v>
      </c>
      <c r="B7" s="36" t="s">
        <v>14</v>
      </c>
      <c r="C7" s="17"/>
      <c r="D7" s="18"/>
      <c r="E7" s="19">
        <v>85</v>
      </c>
      <c r="F7" s="17"/>
      <c r="G7" s="18"/>
      <c r="H7" s="19">
        <v>74</v>
      </c>
      <c r="I7" s="20"/>
      <c r="J7" s="18"/>
      <c r="K7" s="22">
        <v>70</v>
      </c>
      <c r="L7" s="20"/>
      <c r="M7" s="18"/>
      <c r="N7" s="22">
        <v>80</v>
      </c>
      <c r="O7" s="25">
        <f>E7+H7+K7+N7</f>
        <v>309</v>
      </c>
      <c r="P7" s="9"/>
    </row>
    <row r="8" spans="1:17" ht="17.25" thickBot="1" x14ac:dyDescent="0.35">
      <c r="A8">
        <v>8</v>
      </c>
      <c r="B8" s="60" t="s">
        <v>20</v>
      </c>
      <c r="C8" s="17"/>
      <c r="D8" s="18"/>
      <c r="E8" s="26">
        <v>123</v>
      </c>
      <c r="F8" s="17"/>
      <c r="G8" s="18"/>
      <c r="H8" s="26">
        <v>103</v>
      </c>
      <c r="I8" s="17"/>
      <c r="J8" s="18"/>
      <c r="K8" s="26">
        <v>95</v>
      </c>
      <c r="L8" s="20"/>
      <c r="M8" s="18"/>
      <c r="N8" s="27">
        <v>124</v>
      </c>
      <c r="O8" s="25">
        <f>E8+H8+K8+N8</f>
        <v>445</v>
      </c>
      <c r="P8" s="9"/>
    </row>
    <row r="9" spans="1:17" x14ac:dyDescent="0.25">
      <c r="A9">
        <v>9</v>
      </c>
      <c r="B9" s="38" t="s">
        <v>2</v>
      </c>
      <c r="C9" s="29"/>
      <c r="D9" s="30"/>
      <c r="E9" s="31">
        <f>SUM(E6:E8)</f>
        <v>294</v>
      </c>
      <c r="F9" s="29"/>
      <c r="G9" s="30"/>
      <c r="H9" s="31">
        <f>SUM(H6:H8)</f>
        <v>260</v>
      </c>
      <c r="I9" s="29"/>
      <c r="J9" s="30"/>
      <c r="K9" s="31">
        <f>SUM(K6:K8)</f>
        <v>273</v>
      </c>
      <c r="L9" s="32"/>
      <c r="M9" s="30"/>
      <c r="N9" s="31">
        <f>SUM(N6:N8)</f>
        <v>286</v>
      </c>
      <c r="O9" s="83">
        <f>E9+H9+K9+N9</f>
        <v>1113</v>
      </c>
      <c r="P9" s="34"/>
    </row>
    <row r="10" spans="1:17" ht="16.5" x14ac:dyDescent="0.3">
      <c r="A10">
        <v>10</v>
      </c>
      <c r="B10" s="71" t="s">
        <v>28</v>
      </c>
      <c r="C10" s="23"/>
      <c r="D10" s="24"/>
      <c r="E10" s="9"/>
      <c r="F10" s="12"/>
      <c r="G10" s="13"/>
      <c r="H10" s="14"/>
      <c r="I10" s="12"/>
      <c r="J10" s="13"/>
      <c r="K10" s="14"/>
      <c r="L10" s="12"/>
      <c r="M10" s="13"/>
      <c r="N10" s="14"/>
      <c r="O10" s="15"/>
      <c r="P10" s="16">
        <v>6</v>
      </c>
      <c r="Q10">
        <v>1041</v>
      </c>
    </row>
    <row r="11" spans="1:17" ht="16.5" x14ac:dyDescent="0.3">
      <c r="A11">
        <v>11</v>
      </c>
      <c r="B11" s="61" t="s">
        <v>16</v>
      </c>
      <c r="C11" s="17">
        <v>57</v>
      </c>
      <c r="D11" s="18">
        <v>5</v>
      </c>
      <c r="E11" s="19">
        <f>SUM(C11:D11)</f>
        <v>62</v>
      </c>
      <c r="F11" s="20">
        <v>82</v>
      </c>
      <c r="G11" s="18">
        <v>5</v>
      </c>
      <c r="H11" s="22">
        <f>SUM(F11:G11)</f>
        <v>87</v>
      </c>
      <c r="I11" s="20">
        <v>77</v>
      </c>
      <c r="J11" s="18">
        <v>5</v>
      </c>
      <c r="K11" s="22">
        <f>SUM(I11:J11)</f>
        <v>82</v>
      </c>
      <c r="L11" s="20">
        <v>83</v>
      </c>
      <c r="M11" s="18">
        <v>5</v>
      </c>
      <c r="N11" s="22">
        <f>SUM(L11:M11)</f>
        <v>88</v>
      </c>
      <c r="O11" s="25">
        <f>E11+H11+K11+N11</f>
        <v>319</v>
      </c>
      <c r="P11" s="19"/>
    </row>
    <row r="12" spans="1:17" ht="16.5" x14ac:dyDescent="0.3">
      <c r="A12">
        <v>12</v>
      </c>
      <c r="B12" s="61" t="s">
        <v>17</v>
      </c>
      <c r="C12" s="17">
        <v>98</v>
      </c>
      <c r="D12" s="18">
        <v>10</v>
      </c>
      <c r="E12" s="19">
        <f>SUM(C12:D12)</f>
        <v>108</v>
      </c>
      <c r="F12" s="17">
        <v>67</v>
      </c>
      <c r="G12" s="18">
        <v>10</v>
      </c>
      <c r="H12" s="22">
        <f>SUM(F12:G12)</f>
        <v>77</v>
      </c>
      <c r="I12" s="20">
        <v>89</v>
      </c>
      <c r="J12" s="18">
        <v>10</v>
      </c>
      <c r="K12" s="22">
        <f>SUM(I12:J12)</f>
        <v>99</v>
      </c>
      <c r="L12" s="20">
        <v>82</v>
      </c>
      <c r="M12" s="18">
        <v>10</v>
      </c>
      <c r="N12" s="22">
        <f>SUM(L12:M12)</f>
        <v>92</v>
      </c>
      <c r="O12" s="25">
        <f>E12+H12+K12+N12</f>
        <v>376</v>
      </c>
      <c r="P12" s="9"/>
    </row>
    <row r="13" spans="1:17" ht="17.25" thickBot="1" x14ac:dyDescent="0.35">
      <c r="A13">
        <v>13</v>
      </c>
      <c r="B13" s="61" t="s">
        <v>15</v>
      </c>
      <c r="C13" s="17">
        <v>81</v>
      </c>
      <c r="D13" s="18">
        <v>15</v>
      </c>
      <c r="E13" s="19">
        <f>SUM(C13:D13)</f>
        <v>96</v>
      </c>
      <c r="F13" s="17">
        <v>76</v>
      </c>
      <c r="G13" s="18">
        <v>15</v>
      </c>
      <c r="H13" s="22">
        <f>SUM(F13:G13)</f>
        <v>91</v>
      </c>
      <c r="I13" s="17">
        <v>64</v>
      </c>
      <c r="J13" s="18">
        <v>15</v>
      </c>
      <c r="K13" s="22">
        <f>SUM(I13:J13)</f>
        <v>79</v>
      </c>
      <c r="L13" s="20">
        <v>65</v>
      </c>
      <c r="M13" s="18">
        <v>15</v>
      </c>
      <c r="N13" s="22">
        <f>SUM(L13:M13)</f>
        <v>80</v>
      </c>
      <c r="O13" s="25">
        <f>E13+H13+K13+N13</f>
        <v>346</v>
      </c>
      <c r="P13" s="9"/>
    </row>
    <row r="14" spans="1:17" x14ac:dyDescent="0.25">
      <c r="A14">
        <v>14</v>
      </c>
      <c r="B14" s="38" t="s">
        <v>2</v>
      </c>
      <c r="C14" s="29"/>
      <c r="D14" s="30"/>
      <c r="E14" s="31">
        <f>SUM(E11:E13)</f>
        <v>266</v>
      </c>
      <c r="F14" s="29"/>
      <c r="G14" s="30"/>
      <c r="H14" s="31">
        <f>SUM(H11:H13)</f>
        <v>255</v>
      </c>
      <c r="I14" s="29"/>
      <c r="J14" s="30"/>
      <c r="K14" s="31">
        <f>SUM(K11:K13)</f>
        <v>260</v>
      </c>
      <c r="L14" s="32"/>
      <c r="M14" s="30"/>
      <c r="N14" s="31">
        <f>SUM(N11:N13)</f>
        <v>260</v>
      </c>
      <c r="O14" s="83">
        <f>E14+H14+K14+N14</f>
        <v>1041</v>
      </c>
      <c r="P14" s="34"/>
    </row>
    <row r="15" spans="1:17" ht="18.75" x14ac:dyDescent="0.3">
      <c r="A15">
        <v>15</v>
      </c>
      <c r="B15" s="64" t="s">
        <v>32</v>
      </c>
      <c r="C15" s="12"/>
      <c r="D15" s="13"/>
      <c r="E15" s="14"/>
      <c r="F15" s="12"/>
      <c r="G15" s="13"/>
      <c r="H15" s="14"/>
      <c r="I15" s="12"/>
      <c r="J15" s="13"/>
      <c r="K15" s="14"/>
      <c r="L15" s="12"/>
      <c r="M15" s="13"/>
      <c r="N15" s="14"/>
      <c r="O15" s="15"/>
      <c r="P15" s="14"/>
    </row>
    <row r="16" spans="1:17" ht="16.5" x14ac:dyDescent="0.3">
      <c r="A16">
        <v>16</v>
      </c>
      <c r="B16" s="65" t="s">
        <v>41</v>
      </c>
      <c r="C16" s="12"/>
      <c r="D16" s="13"/>
      <c r="E16" s="14"/>
      <c r="F16" s="12"/>
      <c r="G16" s="13"/>
      <c r="H16" s="14"/>
      <c r="I16" s="12"/>
      <c r="J16" s="13"/>
      <c r="K16" s="14"/>
      <c r="L16" s="12"/>
      <c r="M16" s="13"/>
      <c r="N16" s="14"/>
      <c r="O16" s="15"/>
      <c r="P16" s="16">
        <v>3</v>
      </c>
      <c r="Q16">
        <v>1377</v>
      </c>
    </row>
    <row r="17" spans="1:17" ht="16.5" x14ac:dyDescent="0.3">
      <c r="A17">
        <v>17</v>
      </c>
      <c r="B17" s="43" t="s">
        <v>42</v>
      </c>
      <c r="C17" s="17">
        <v>90</v>
      </c>
      <c r="D17" s="18"/>
      <c r="E17" s="19">
        <v>90</v>
      </c>
      <c r="F17" s="20">
        <v>100</v>
      </c>
      <c r="G17" s="18"/>
      <c r="H17" s="22">
        <v>100</v>
      </c>
      <c r="I17" s="20">
        <v>109</v>
      </c>
      <c r="J17" s="18"/>
      <c r="K17" s="22">
        <v>109</v>
      </c>
      <c r="L17" s="20">
        <v>122</v>
      </c>
      <c r="M17" s="18"/>
      <c r="N17" s="22">
        <v>122</v>
      </c>
      <c r="O17" s="25">
        <f>SUM(C17+F17+I17+L17)</f>
        <v>421</v>
      </c>
      <c r="P17" s="19"/>
    </row>
    <row r="18" spans="1:17" ht="16.5" x14ac:dyDescent="0.3">
      <c r="A18">
        <v>18</v>
      </c>
      <c r="B18" s="43" t="s">
        <v>43</v>
      </c>
      <c r="C18" s="17">
        <v>113</v>
      </c>
      <c r="D18" s="18"/>
      <c r="E18" s="19">
        <v>113</v>
      </c>
      <c r="F18" s="17">
        <v>122</v>
      </c>
      <c r="G18" s="18"/>
      <c r="H18" s="19">
        <v>122</v>
      </c>
      <c r="I18" s="20">
        <v>144</v>
      </c>
      <c r="J18" s="18"/>
      <c r="K18" s="22">
        <v>144</v>
      </c>
      <c r="L18" s="20">
        <v>141</v>
      </c>
      <c r="M18" s="18"/>
      <c r="N18" s="22">
        <v>141</v>
      </c>
      <c r="O18" s="84">
        <f>SUM(C18+F18+I18+L18)</f>
        <v>520</v>
      </c>
      <c r="P18" s="9"/>
    </row>
    <row r="19" spans="1:17" ht="17.25" thickBot="1" x14ac:dyDescent="0.35">
      <c r="A19">
        <v>19</v>
      </c>
      <c r="B19" s="43" t="s">
        <v>44</v>
      </c>
      <c r="C19" s="17">
        <v>125</v>
      </c>
      <c r="D19" s="18"/>
      <c r="E19" s="26">
        <v>125</v>
      </c>
      <c r="F19" s="17">
        <v>87</v>
      </c>
      <c r="G19" s="18"/>
      <c r="H19" s="26">
        <v>87</v>
      </c>
      <c r="I19" s="17">
        <v>121</v>
      </c>
      <c r="J19" s="18"/>
      <c r="K19" s="26">
        <v>121</v>
      </c>
      <c r="L19" s="20">
        <v>103</v>
      </c>
      <c r="M19" s="18"/>
      <c r="N19" s="27">
        <v>103</v>
      </c>
      <c r="O19" s="25">
        <f>SUM(C19+F19+I19+L19)</f>
        <v>436</v>
      </c>
      <c r="P19" s="9"/>
    </row>
    <row r="20" spans="1:17" x14ac:dyDescent="0.25">
      <c r="A20">
        <v>20</v>
      </c>
      <c r="B20" s="28" t="s">
        <v>2</v>
      </c>
      <c r="C20" s="29">
        <f>SUM(C17:C19)</f>
        <v>328</v>
      </c>
      <c r="D20" s="30"/>
      <c r="E20" s="31">
        <v>328</v>
      </c>
      <c r="F20" s="29">
        <f>SUM(F17:F19)</f>
        <v>309</v>
      </c>
      <c r="G20" s="30"/>
      <c r="H20" s="31">
        <v>309</v>
      </c>
      <c r="I20" s="29">
        <f>SUM(I17:I19)</f>
        <v>374</v>
      </c>
      <c r="J20" s="30"/>
      <c r="K20" s="31">
        <v>374</v>
      </c>
      <c r="L20" s="32"/>
      <c r="M20" s="30"/>
      <c r="N20" s="31">
        <f>SUM(N17:N19)</f>
        <v>366</v>
      </c>
      <c r="O20" s="85">
        <f>SUM(O16:O19)</f>
        <v>1377</v>
      </c>
      <c r="P20" s="34"/>
    </row>
    <row r="21" spans="1:17" ht="18.75" x14ac:dyDescent="0.3">
      <c r="A21">
        <v>21</v>
      </c>
      <c r="B21" s="11" t="s">
        <v>45</v>
      </c>
      <c r="C21" s="12"/>
      <c r="D21" s="13"/>
      <c r="E21" s="14"/>
      <c r="F21" s="12"/>
      <c r="G21" s="13"/>
      <c r="H21" s="14"/>
      <c r="I21" s="12"/>
      <c r="J21" s="13"/>
      <c r="K21" s="14"/>
      <c r="L21" s="12"/>
      <c r="M21" s="13"/>
      <c r="N21" s="14"/>
      <c r="O21" s="15"/>
      <c r="P21" s="14"/>
    </row>
    <row r="22" spans="1:17" ht="16.5" x14ac:dyDescent="0.3">
      <c r="A22">
        <v>22</v>
      </c>
      <c r="B22" s="69" t="s">
        <v>54</v>
      </c>
      <c r="C22" s="12"/>
      <c r="D22" s="13"/>
      <c r="E22" s="14"/>
      <c r="F22" s="12"/>
      <c r="G22" s="13"/>
      <c r="H22" s="14"/>
      <c r="I22" s="12"/>
      <c r="J22" s="13"/>
      <c r="K22" s="14"/>
      <c r="L22" s="12"/>
      <c r="M22" s="13"/>
      <c r="N22" s="14"/>
      <c r="O22" s="15"/>
      <c r="P22" s="16">
        <v>8</v>
      </c>
      <c r="Q22">
        <v>910</v>
      </c>
    </row>
    <row r="23" spans="1:17" ht="16.5" x14ac:dyDescent="0.3">
      <c r="A23">
        <v>23</v>
      </c>
      <c r="B23" s="43" t="s">
        <v>55</v>
      </c>
      <c r="C23" s="17">
        <v>115</v>
      </c>
      <c r="D23" s="18"/>
      <c r="E23" s="19">
        <v>115</v>
      </c>
      <c r="F23" s="20">
        <v>96</v>
      </c>
      <c r="G23" s="18"/>
      <c r="H23" s="22">
        <v>96</v>
      </c>
      <c r="I23" s="20">
        <v>77</v>
      </c>
      <c r="J23" s="18"/>
      <c r="K23" s="22">
        <v>77</v>
      </c>
      <c r="L23" s="20">
        <v>109</v>
      </c>
      <c r="M23" s="18"/>
      <c r="N23" s="22">
        <v>109</v>
      </c>
      <c r="O23" s="25">
        <v>397</v>
      </c>
      <c r="P23" s="19"/>
    </row>
    <row r="24" spans="1:17" ht="16.5" x14ac:dyDescent="0.3">
      <c r="A24">
        <v>24</v>
      </c>
      <c r="B24" s="43" t="s">
        <v>56</v>
      </c>
      <c r="C24" s="17">
        <v>32</v>
      </c>
      <c r="D24" s="18">
        <v>20</v>
      </c>
      <c r="E24" s="19">
        <v>52</v>
      </c>
      <c r="F24" s="17">
        <v>40</v>
      </c>
      <c r="G24" s="18">
        <v>20</v>
      </c>
      <c r="H24" s="19">
        <v>60</v>
      </c>
      <c r="I24" s="20">
        <v>37</v>
      </c>
      <c r="J24" s="18">
        <v>20</v>
      </c>
      <c r="K24" s="22">
        <v>57</v>
      </c>
      <c r="L24" s="20">
        <v>55</v>
      </c>
      <c r="M24" s="18">
        <v>20</v>
      </c>
      <c r="N24" s="22">
        <v>75</v>
      </c>
      <c r="O24" s="25">
        <v>244</v>
      </c>
      <c r="P24" s="9"/>
    </row>
    <row r="25" spans="1:17" ht="17.25" thickBot="1" x14ac:dyDescent="0.35">
      <c r="A25">
        <v>25</v>
      </c>
      <c r="B25" s="43" t="s">
        <v>57</v>
      </c>
      <c r="C25" s="17">
        <v>61</v>
      </c>
      <c r="D25" s="18">
        <v>10</v>
      </c>
      <c r="E25" s="26">
        <v>71</v>
      </c>
      <c r="F25" s="17">
        <v>55</v>
      </c>
      <c r="G25" s="18">
        <v>10</v>
      </c>
      <c r="H25" s="26">
        <v>65</v>
      </c>
      <c r="I25" s="17">
        <v>40</v>
      </c>
      <c r="J25" s="18">
        <v>10</v>
      </c>
      <c r="K25" s="26">
        <v>50</v>
      </c>
      <c r="L25" s="20">
        <v>73</v>
      </c>
      <c r="M25" s="18">
        <v>10</v>
      </c>
      <c r="N25" s="27">
        <v>83</v>
      </c>
      <c r="O25" s="25">
        <v>269</v>
      </c>
      <c r="P25" s="9"/>
    </row>
    <row r="26" spans="1:17" x14ac:dyDescent="0.25">
      <c r="A26">
        <v>26</v>
      </c>
      <c r="B26" s="28" t="s">
        <v>2</v>
      </c>
      <c r="C26" s="29">
        <v>208</v>
      </c>
      <c r="D26" s="30"/>
      <c r="E26" s="31">
        <v>238</v>
      </c>
      <c r="F26" s="29">
        <v>191</v>
      </c>
      <c r="G26" s="30"/>
      <c r="H26" s="31">
        <v>221</v>
      </c>
      <c r="I26" s="29">
        <v>154</v>
      </c>
      <c r="J26" s="30"/>
      <c r="K26" s="31">
        <v>184</v>
      </c>
      <c r="L26" s="32">
        <v>237</v>
      </c>
      <c r="M26" s="30"/>
      <c r="N26" s="31">
        <v>267</v>
      </c>
      <c r="O26" s="85">
        <v>910</v>
      </c>
      <c r="P26" s="34"/>
    </row>
    <row r="27" spans="1:17" ht="18.75" x14ac:dyDescent="0.3">
      <c r="A27">
        <v>27</v>
      </c>
      <c r="B27" s="72" t="s">
        <v>58</v>
      </c>
      <c r="C27" s="12"/>
      <c r="D27" s="13"/>
      <c r="E27" s="14"/>
      <c r="F27" s="12"/>
      <c r="G27" s="13"/>
      <c r="H27" s="14"/>
      <c r="I27" s="12"/>
      <c r="J27" s="13"/>
      <c r="K27" s="14"/>
      <c r="L27" s="12"/>
      <c r="M27" s="13"/>
      <c r="N27" s="13"/>
      <c r="O27" s="25"/>
      <c r="P27" s="25"/>
    </row>
    <row r="28" spans="1:17" ht="16.5" x14ac:dyDescent="0.3">
      <c r="A28">
        <v>28</v>
      </c>
      <c r="B28" s="73" t="s">
        <v>99</v>
      </c>
      <c r="C28" s="12"/>
      <c r="D28" s="13"/>
      <c r="E28" s="14"/>
      <c r="F28" s="12"/>
      <c r="G28" s="13"/>
      <c r="H28" s="14"/>
      <c r="I28" s="12"/>
      <c r="J28" s="13"/>
      <c r="K28" s="14"/>
      <c r="L28" s="12"/>
      <c r="M28" s="13"/>
      <c r="N28" s="13"/>
      <c r="O28" s="15"/>
      <c r="P28" s="16">
        <v>1</v>
      </c>
      <c r="Q28">
        <v>1609</v>
      </c>
    </row>
    <row r="29" spans="1:17" ht="16.5" x14ac:dyDescent="0.25">
      <c r="A29">
        <v>29</v>
      </c>
      <c r="B29" s="49" t="s">
        <v>100</v>
      </c>
      <c r="C29" s="17">
        <v>169</v>
      </c>
      <c r="D29" s="18"/>
      <c r="E29" s="19">
        <f>SUM(C29:D29)</f>
        <v>169</v>
      </c>
      <c r="F29" s="20">
        <v>104</v>
      </c>
      <c r="G29" s="21"/>
      <c r="H29" s="19">
        <f>SUM(F29:G29)</f>
        <v>104</v>
      </c>
      <c r="I29" s="20">
        <v>160</v>
      </c>
      <c r="J29" s="21"/>
      <c r="K29" s="19">
        <f>SUM(I29:J29)</f>
        <v>160</v>
      </c>
      <c r="L29" s="20">
        <v>117</v>
      </c>
      <c r="M29" s="21"/>
      <c r="N29" s="19">
        <f>SUM(L29:M29)</f>
        <v>117</v>
      </c>
      <c r="O29" s="88">
        <f>SUM(E29+H29+K29+N29)</f>
        <v>550</v>
      </c>
      <c r="P29" s="19"/>
    </row>
    <row r="30" spans="1:17" ht="16.5" x14ac:dyDescent="0.25">
      <c r="A30">
        <v>30</v>
      </c>
      <c r="B30" s="49" t="s">
        <v>101</v>
      </c>
      <c r="C30" s="17">
        <v>92</v>
      </c>
      <c r="D30" s="18"/>
      <c r="E30" s="19">
        <f>SUM(C30:D30)</f>
        <v>92</v>
      </c>
      <c r="F30" s="17">
        <v>129</v>
      </c>
      <c r="G30" s="18"/>
      <c r="H30" s="19">
        <f>SUM(F30:G30)</f>
        <v>129</v>
      </c>
      <c r="I30" s="20">
        <v>101</v>
      </c>
      <c r="J30" s="18"/>
      <c r="K30" s="19">
        <f>SUM(I30:J30)</f>
        <v>101</v>
      </c>
      <c r="L30" s="20">
        <v>100</v>
      </c>
      <c r="M30" s="18"/>
      <c r="N30" s="19">
        <f>SUM(L30:M30)</f>
        <v>100</v>
      </c>
      <c r="O30" s="10">
        <f>SUM(E30+H30+K30+N30)</f>
        <v>422</v>
      </c>
      <c r="P30" s="9"/>
    </row>
    <row r="31" spans="1:17" ht="17.25" thickBot="1" x14ac:dyDescent="0.35">
      <c r="A31">
        <v>31</v>
      </c>
      <c r="B31" s="50" t="s">
        <v>102</v>
      </c>
      <c r="C31" s="17">
        <v>190</v>
      </c>
      <c r="D31" s="18"/>
      <c r="E31" s="19">
        <f>SUM(C31:D31)</f>
        <v>190</v>
      </c>
      <c r="F31" s="17">
        <v>141</v>
      </c>
      <c r="G31" s="18"/>
      <c r="H31" s="19">
        <f>SUM(F31:G31)</f>
        <v>141</v>
      </c>
      <c r="I31" s="17">
        <v>136</v>
      </c>
      <c r="J31" s="18"/>
      <c r="K31" s="19">
        <f>SUM(I31:J31)</f>
        <v>136</v>
      </c>
      <c r="L31" s="20">
        <v>170</v>
      </c>
      <c r="M31" s="18"/>
      <c r="N31" s="19">
        <f>SUM(L31:M31)</f>
        <v>170</v>
      </c>
      <c r="O31" s="88">
        <f>SUM(E31+H31+K31+N31)</f>
        <v>637</v>
      </c>
      <c r="P31" s="9"/>
    </row>
    <row r="32" spans="1:17" x14ac:dyDescent="0.25">
      <c r="A32">
        <v>32</v>
      </c>
      <c r="B32" s="51" t="s">
        <v>2</v>
      </c>
      <c r="C32" s="29"/>
      <c r="D32" s="30"/>
      <c r="E32" s="31">
        <f>SUM(E29:E31)</f>
        <v>451</v>
      </c>
      <c r="F32" s="29"/>
      <c r="G32" s="30"/>
      <c r="H32" s="31">
        <f>SUM(H29:H31)</f>
        <v>374</v>
      </c>
      <c r="I32" s="29"/>
      <c r="J32" s="30"/>
      <c r="K32" s="31">
        <f>SUM(K29:K31)</f>
        <v>397</v>
      </c>
      <c r="L32" s="32"/>
      <c r="M32" s="30"/>
      <c r="N32" s="31">
        <f>SUM(N29:N31)</f>
        <v>387</v>
      </c>
      <c r="O32" s="87">
        <f>SUM(O29:O31)</f>
        <v>1609</v>
      </c>
      <c r="P32" s="34"/>
    </row>
    <row r="33" spans="1:17" ht="18.75" x14ac:dyDescent="0.3">
      <c r="A33">
        <v>33</v>
      </c>
      <c r="B33" s="77" t="s">
        <v>149</v>
      </c>
      <c r="C33" s="12"/>
      <c r="D33" s="13"/>
      <c r="E33" s="14"/>
      <c r="F33" s="12"/>
      <c r="G33" s="13"/>
      <c r="H33" s="14"/>
      <c r="I33" s="12"/>
      <c r="J33" s="13"/>
      <c r="K33" s="14"/>
      <c r="L33" s="12"/>
      <c r="M33" s="13"/>
      <c r="N33" s="13"/>
      <c r="O33" s="25"/>
      <c r="P33" s="24"/>
    </row>
    <row r="34" spans="1:17" ht="16.5" x14ac:dyDescent="0.3">
      <c r="A34">
        <v>34</v>
      </c>
      <c r="B34" s="80" t="s">
        <v>150</v>
      </c>
      <c r="C34" s="12"/>
      <c r="D34" s="13"/>
      <c r="E34" s="14"/>
      <c r="F34" s="12"/>
      <c r="G34" s="13"/>
      <c r="H34" s="14"/>
      <c r="I34" s="12"/>
      <c r="J34" s="13"/>
      <c r="K34" s="14"/>
      <c r="L34" s="12"/>
      <c r="M34" s="13"/>
      <c r="N34" s="13"/>
      <c r="O34" s="15"/>
      <c r="P34" s="16">
        <v>4</v>
      </c>
      <c r="Q34">
        <v>1319</v>
      </c>
    </row>
    <row r="35" spans="1:17" ht="16.5" x14ac:dyDescent="0.3">
      <c r="A35">
        <v>35</v>
      </c>
      <c r="B35" s="54" t="s">
        <v>151</v>
      </c>
      <c r="C35" s="17">
        <v>124</v>
      </c>
      <c r="D35" s="18">
        <v>5</v>
      </c>
      <c r="E35" s="19">
        <f>SUM(C35,D35)</f>
        <v>129</v>
      </c>
      <c r="F35" s="20">
        <v>99</v>
      </c>
      <c r="G35" s="18">
        <v>5</v>
      </c>
      <c r="H35" s="19">
        <f>SUM(F35,G35)</f>
        <v>104</v>
      </c>
      <c r="I35" s="20">
        <v>75</v>
      </c>
      <c r="J35" s="18">
        <v>5</v>
      </c>
      <c r="K35" s="19">
        <f>SUM(I35,J35)</f>
        <v>80</v>
      </c>
      <c r="L35" s="20">
        <v>68</v>
      </c>
      <c r="M35" s="18">
        <v>5</v>
      </c>
      <c r="N35" s="19">
        <f>SUM(L35,M35)</f>
        <v>73</v>
      </c>
      <c r="O35" s="10">
        <f>SUM(E35,H35,K35,N35)</f>
        <v>386</v>
      </c>
      <c r="P35" s="19"/>
    </row>
    <row r="36" spans="1:17" ht="16.5" x14ac:dyDescent="0.3">
      <c r="A36">
        <v>36</v>
      </c>
      <c r="B36" s="54" t="s">
        <v>152</v>
      </c>
      <c r="C36" s="17">
        <v>118</v>
      </c>
      <c r="D36" s="18"/>
      <c r="E36" s="17">
        <v>118</v>
      </c>
      <c r="F36" s="17">
        <v>112</v>
      </c>
      <c r="G36" s="18"/>
      <c r="H36" s="17">
        <v>112</v>
      </c>
      <c r="I36" s="20">
        <v>113</v>
      </c>
      <c r="J36" s="18"/>
      <c r="K36" s="20">
        <v>113</v>
      </c>
      <c r="L36" s="20">
        <v>128</v>
      </c>
      <c r="M36" s="18"/>
      <c r="N36" s="20">
        <v>128</v>
      </c>
      <c r="O36" s="88">
        <f>SUM(E36,H36,K36,N36)</f>
        <v>471</v>
      </c>
      <c r="P36" s="9"/>
    </row>
    <row r="37" spans="1:17" ht="17.25" thickBot="1" x14ac:dyDescent="0.35">
      <c r="A37">
        <v>37</v>
      </c>
      <c r="B37" s="54" t="s">
        <v>153</v>
      </c>
      <c r="C37" s="17">
        <v>107</v>
      </c>
      <c r="D37" s="18"/>
      <c r="E37" s="17">
        <v>107</v>
      </c>
      <c r="F37" s="17">
        <v>120</v>
      </c>
      <c r="G37" s="18"/>
      <c r="H37" s="17">
        <v>120</v>
      </c>
      <c r="I37" s="17">
        <v>128</v>
      </c>
      <c r="J37" s="18"/>
      <c r="K37" s="17">
        <v>128</v>
      </c>
      <c r="L37" s="20">
        <v>107</v>
      </c>
      <c r="M37" s="18"/>
      <c r="N37" s="20">
        <v>107</v>
      </c>
      <c r="O37" s="10">
        <f>SUM(E37,H37,K37,N37)</f>
        <v>462</v>
      </c>
      <c r="P37" s="9"/>
    </row>
    <row r="38" spans="1:17" x14ac:dyDescent="0.25">
      <c r="A38">
        <v>38</v>
      </c>
      <c r="B38" s="51" t="s">
        <v>2</v>
      </c>
      <c r="C38" s="29"/>
      <c r="D38" s="30"/>
      <c r="E38" s="31">
        <f>SUM(E35:E37)</f>
        <v>354</v>
      </c>
      <c r="F38" s="29"/>
      <c r="G38" s="30"/>
      <c r="H38" s="31">
        <f>SUM(H35:H37)</f>
        <v>336</v>
      </c>
      <c r="I38" s="29"/>
      <c r="J38" s="30"/>
      <c r="K38" s="31">
        <f>SUM(K35:K37)</f>
        <v>321</v>
      </c>
      <c r="L38" s="32"/>
      <c r="M38" s="30"/>
      <c r="N38" s="39">
        <f>SUM(N35:N37)</f>
        <v>308</v>
      </c>
      <c r="O38" s="55">
        <f>SUM(O35:O37)</f>
        <v>1319</v>
      </c>
      <c r="P38" s="34"/>
    </row>
    <row r="39" spans="1:17" ht="16.5" x14ac:dyDescent="0.3">
      <c r="A39">
        <v>39</v>
      </c>
      <c r="B39" s="81" t="s">
        <v>154</v>
      </c>
      <c r="C39" s="12"/>
      <c r="D39" s="13"/>
      <c r="E39" s="14"/>
      <c r="F39" s="12"/>
      <c r="G39" s="13"/>
      <c r="H39" s="14"/>
      <c r="I39" s="12"/>
      <c r="J39" s="13"/>
      <c r="K39" s="14"/>
      <c r="L39" s="12"/>
      <c r="M39" s="13"/>
      <c r="N39" s="13"/>
      <c r="O39" s="15"/>
      <c r="P39" s="16">
        <v>2</v>
      </c>
      <c r="Q39">
        <v>1381</v>
      </c>
    </row>
    <row r="40" spans="1:17" ht="16.5" x14ac:dyDescent="0.3">
      <c r="A40">
        <v>40</v>
      </c>
      <c r="B40" s="56" t="s">
        <v>155</v>
      </c>
      <c r="C40" s="17">
        <v>124</v>
      </c>
      <c r="D40" s="18"/>
      <c r="E40" s="17">
        <v>124</v>
      </c>
      <c r="F40" s="20">
        <v>128</v>
      </c>
      <c r="G40" s="18"/>
      <c r="H40" s="20">
        <v>128</v>
      </c>
      <c r="I40" s="20">
        <v>115</v>
      </c>
      <c r="J40" s="18"/>
      <c r="K40" s="20">
        <v>115</v>
      </c>
      <c r="L40" s="20">
        <v>128</v>
      </c>
      <c r="M40" s="18"/>
      <c r="N40" s="20">
        <v>128</v>
      </c>
      <c r="O40" s="88">
        <f>SUM(E40,H40,K40,N40)</f>
        <v>495</v>
      </c>
      <c r="P40" s="19"/>
    </row>
    <row r="41" spans="1:17" ht="16.5" x14ac:dyDescent="0.3">
      <c r="A41">
        <v>41</v>
      </c>
      <c r="B41" s="56" t="s">
        <v>156</v>
      </c>
      <c r="C41" s="17">
        <v>129</v>
      </c>
      <c r="D41" s="18"/>
      <c r="E41" s="17">
        <v>129</v>
      </c>
      <c r="F41" s="17">
        <v>93</v>
      </c>
      <c r="G41" s="18"/>
      <c r="H41" s="17">
        <v>93</v>
      </c>
      <c r="I41" s="20">
        <v>125</v>
      </c>
      <c r="J41" s="18"/>
      <c r="K41" s="20">
        <v>125</v>
      </c>
      <c r="L41" s="20">
        <v>104</v>
      </c>
      <c r="M41" s="18"/>
      <c r="N41" s="20">
        <v>104</v>
      </c>
      <c r="O41" s="10">
        <f>SUM(E41,H41,K41,N41)</f>
        <v>451</v>
      </c>
      <c r="P41" s="9"/>
    </row>
    <row r="42" spans="1:17" ht="17.25" thickBot="1" x14ac:dyDescent="0.35">
      <c r="A42">
        <v>42</v>
      </c>
      <c r="B42" s="56" t="s">
        <v>157</v>
      </c>
      <c r="C42" s="17">
        <v>131</v>
      </c>
      <c r="D42" s="18"/>
      <c r="E42" s="17">
        <v>131</v>
      </c>
      <c r="F42" s="17">
        <v>126</v>
      </c>
      <c r="G42" s="18"/>
      <c r="H42" s="17">
        <v>126</v>
      </c>
      <c r="I42" s="17">
        <v>66</v>
      </c>
      <c r="J42" s="18"/>
      <c r="K42" s="17">
        <v>66</v>
      </c>
      <c r="L42" s="20">
        <v>112</v>
      </c>
      <c r="M42" s="18"/>
      <c r="N42" s="20">
        <v>112</v>
      </c>
      <c r="O42" s="10">
        <f>SUM(E42,H42,K42,N42)</f>
        <v>435</v>
      </c>
      <c r="P42" s="9"/>
    </row>
    <row r="43" spans="1:17" x14ac:dyDescent="0.25">
      <c r="A43">
        <v>43</v>
      </c>
      <c r="B43" s="51" t="s">
        <v>2</v>
      </c>
      <c r="C43" s="29"/>
      <c r="D43" s="30"/>
      <c r="E43" s="31">
        <f>SUM(E40:E42)</f>
        <v>384</v>
      </c>
      <c r="F43" s="29"/>
      <c r="G43" s="30"/>
      <c r="H43" s="31">
        <f>SUM(H40:H42)</f>
        <v>347</v>
      </c>
      <c r="I43" s="29"/>
      <c r="J43" s="30"/>
      <c r="K43" s="31">
        <f>SUM(K40:K42)</f>
        <v>306</v>
      </c>
      <c r="L43" s="32"/>
      <c r="M43" s="30"/>
      <c r="N43" s="39">
        <f>SUM(N40:N42)</f>
        <v>344</v>
      </c>
      <c r="O43" s="55">
        <f>SUM(O40:O42)</f>
        <v>1381</v>
      </c>
      <c r="P43" s="34"/>
    </row>
    <row r="44" spans="1:17" ht="16.5" x14ac:dyDescent="0.3">
      <c r="A44">
        <v>44</v>
      </c>
      <c r="B44" s="81" t="s">
        <v>158</v>
      </c>
      <c r="C44" s="12"/>
      <c r="D44" s="13"/>
      <c r="E44" s="14"/>
      <c r="F44" s="12"/>
      <c r="G44" s="13"/>
      <c r="H44" s="14"/>
      <c r="I44" s="12"/>
      <c r="J44" s="13"/>
      <c r="K44" s="14"/>
      <c r="L44" s="12"/>
      <c r="M44" s="13"/>
      <c r="N44" s="13"/>
      <c r="O44" s="15"/>
      <c r="P44" s="18">
        <v>9</v>
      </c>
      <c r="Q44">
        <v>792</v>
      </c>
    </row>
    <row r="45" spans="1:17" ht="16.5" x14ac:dyDescent="0.3">
      <c r="A45">
        <v>45</v>
      </c>
      <c r="B45" s="57" t="s">
        <v>159</v>
      </c>
      <c r="C45" s="17">
        <v>76</v>
      </c>
      <c r="D45" s="18"/>
      <c r="E45" s="17">
        <v>76</v>
      </c>
      <c r="F45" s="20">
        <v>74</v>
      </c>
      <c r="G45" s="18"/>
      <c r="H45" s="20">
        <v>74</v>
      </c>
      <c r="I45" s="20">
        <v>79</v>
      </c>
      <c r="J45" s="18"/>
      <c r="K45" s="20">
        <v>79</v>
      </c>
      <c r="L45" s="20">
        <v>77</v>
      </c>
      <c r="M45" s="18"/>
      <c r="N45" s="20">
        <v>77</v>
      </c>
      <c r="O45" s="10">
        <f>SUM(E45,H45,K45,N45)</f>
        <v>306</v>
      </c>
    </row>
    <row r="46" spans="1:17" ht="16.5" x14ac:dyDescent="0.3">
      <c r="A46">
        <v>46</v>
      </c>
      <c r="B46" s="57" t="s">
        <v>160</v>
      </c>
      <c r="C46" s="17">
        <v>52</v>
      </c>
      <c r="D46" s="18"/>
      <c r="E46" s="17">
        <v>52</v>
      </c>
      <c r="F46" s="17">
        <v>56</v>
      </c>
      <c r="G46" s="18"/>
      <c r="H46" s="17">
        <v>56</v>
      </c>
      <c r="I46" s="20">
        <v>68</v>
      </c>
      <c r="J46" s="18"/>
      <c r="K46" s="20">
        <v>68</v>
      </c>
      <c r="L46" s="20">
        <v>21</v>
      </c>
      <c r="M46" s="18"/>
      <c r="N46" s="20">
        <v>21</v>
      </c>
      <c r="O46" s="10">
        <f>SUM(E46,H46,K46,N46)</f>
        <v>197</v>
      </c>
    </row>
    <row r="47" spans="1:17" ht="17.25" thickBot="1" x14ac:dyDescent="0.35">
      <c r="A47">
        <v>47</v>
      </c>
      <c r="B47" s="57" t="s">
        <v>161</v>
      </c>
      <c r="C47" s="17">
        <v>83</v>
      </c>
      <c r="D47" s="18">
        <v>5</v>
      </c>
      <c r="E47" s="19">
        <f>SUM(C47,D47)</f>
        <v>88</v>
      </c>
      <c r="F47" s="17">
        <v>58</v>
      </c>
      <c r="G47" s="18">
        <v>5</v>
      </c>
      <c r="H47" s="19">
        <f>SUM(F47,G47)</f>
        <v>63</v>
      </c>
      <c r="I47" s="17">
        <v>66</v>
      </c>
      <c r="J47" s="18">
        <v>5</v>
      </c>
      <c r="K47" s="19">
        <f>SUM(I47,J47)</f>
        <v>71</v>
      </c>
      <c r="L47" s="20">
        <v>62</v>
      </c>
      <c r="M47" s="18">
        <v>5</v>
      </c>
      <c r="N47" s="19">
        <f>SUM(L47,M47)</f>
        <v>67</v>
      </c>
      <c r="O47" s="10">
        <f>SUM(E47,H47,K47,N47)</f>
        <v>289</v>
      </c>
    </row>
    <row r="48" spans="1:17" x14ac:dyDescent="0.25">
      <c r="A48">
        <v>48</v>
      </c>
      <c r="B48" s="51" t="s">
        <v>2</v>
      </c>
      <c r="C48" s="29"/>
      <c r="D48" s="30"/>
      <c r="E48" s="31">
        <f>SUM(E45:E47)</f>
        <v>216</v>
      </c>
      <c r="F48" s="29"/>
      <c r="G48" s="30"/>
      <c r="H48" s="31">
        <f>SUM(H45:H47)</f>
        <v>193</v>
      </c>
      <c r="I48" s="29"/>
      <c r="J48" s="30"/>
      <c r="K48" s="31">
        <f>SUM(K45:K47)</f>
        <v>218</v>
      </c>
      <c r="L48" s="32"/>
      <c r="M48" s="30"/>
      <c r="N48" s="39">
        <f>SUM(N45:N47)</f>
        <v>165</v>
      </c>
      <c r="O48" s="55">
        <f>SUM(O45:O47)</f>
        <v>792</v>
      </c>
    </row>
    <row r="49" spans="1:17" ht="16.5" x14ac:dyDescent="0.3">
      <c r="A49">
        <v>49</v>
      </c>
      <c r="B49" s="82" t="s">
        <v>162</v>
      </c>
      <c r="C49" s="12"/>
      <c r="D49" s="13"/>
      <c r="E49" s="14"/>
      <c r="F49" s="12"/>
      <c r="G49" s="13"/>
      <c r="H49" s="14"/>
      <c r="I49" s="12"/>
      <c r="J49" s="13"/>
      <c r="K49" s="14"/>
      <c r="L49" s="12"/>
      <c r="M49" s="13"/>
      <c r="N49" s="13"/>
      <c r="O49" s="15"/>
      <c r="P49" s="18">
        <v>7</v>
      </c>
      <c r="Q49">
        <v>1005</v>
      </c>
    </row>
    <row r="50" spans="1:17" ht="16.5" x14ac:dyDescent="0.3">
      <c r="A50">
        <v>50</v>
      </c>
      <c r="B50" s="57" t="s">
        <v>163</v>
      </c>
      <c r="C50" s="17">
        <v>80</v>
      </c>
      <c r="D50" s="18"/>
      <c r="E50" s="17">
        <v>80</v>
      </c>
      <c r="F50" s="20">
        <v>81</v>
      </c>
      <c r="G50" s="18"/>
      <c r="H50" s="20">
        <v>81</v>
      </c>
      <c r="I50" s="20">
        <v>76</v>
      </c>
      <c r="J50" s="18"/>
      <c r="K50" s="20">
        <v>76</v>
      </c>
      <c r="L50" s="20">
        <v>97</v>
      </c>
      <c r="M50" s="18"/>
      <c r="N50" s="20">
        <v>97</v>
      </c>
      <c r="O50" s="10">
        <f>SUM(E50,H50,K50,N50)</f>
        <v>334</v>
      </c>
    </row>
    <row r="51" spans="1:17" ht="16.5" x14ac:dyDescent="0.3">
      <c r="A51">
        <v>51</v>
      </c>
      <c r="B51" s="57" t="s">
        <v>164</v>
      </c>
      <c r="C51" s="17">
        <v>83</v>
      </c>
      <c r="D51" s="18"/>
      <c r="E51" s="17">
        <v>83</v>
      </c>
      <c r="F51" s="17">
        <v>46</v>
      </c>
      <c r="G51" s="18"/>
      <c r="H51" s="17">
        <v>46</v>
      </c>
      <c r="I51" s="20">
        <v>91</v>
      </c>
      <c r="J51" s="18"/>
      <c r="K51" s="20">
        <v>91</v>
      </c>
      <c r="L51" s="20">
        <v>56</v>
      </c>
      <c r="M51" s="18"/>
      <c r="N51" s="20">
        <v>56</v>
      </c>
      <c r="O51" s="10">
        <f>SUM(E51,H51,K51,N51)</f>
        <v>276</v>
      </c>
    </row>
    <row r="52" spans="1:17" ht="17.25" thickBot="1" x14ac:dyDescent="0.35">
      <c r="A52">
        <v>52</v>
      </c>
      <c r="B52" s="57" t="s">
        <v>165</v>
      </c>
      <c r="C52" s="17">
        <v>70</v>
      </c>
      <c r="D52" s="18"/>
      <c r="E52" s="17">
        <v>70</v>
      </c>
      <c r="F52" s="17">
        <v>118</v>
      </c>
      <c r="G52" s="18"/>
      <c r="H52" s="17">
        <v>118</v>
      </c>
      <c r="I52" s="17">
        <v>110</v>
      </c>
      <c r="J52" s="18"/>
      <c r="K52" s="17">
        <v>110</v>
      </c>
      <c r="L52" s="20">
        <v>97</v>
      </c>
      <c r="M52" s="18"/>
      <c r="N52" s="20">
        <v>97</v>
      </c>
      <c r="O52" s="10">
        <f>SUM(E52,H52,K52,N52)</f>
        <v>395</v>
      </c>
    </row>
    <row r="53" spans="1:17" x14ac:dyDescent="0.25">
      <c r="A53">
        <v>53</v>
      </c>
      <c r="B53" s="51" t="s">
        <v>2</v>
      </c>
      <c r="C53" s="29"/>
      <c r="D53" s="30"/>
      <c r="E53" s="31">
        <f>SUM(E50:E52)</f>
        <v>233</v>
      </c>
      <c r="F53" s="29"/>
      <c r="G53" s="30"/>
      <c r="H53" s="31">
        <f>SUM(H50:H52)</f>
        <v>245</v>
      </c>
      <c r="I53" s="29"/>
      <c r="J53" s="30"/>
      <c r="K53" s="31">
        <f>SUM(K50:K52)</f>
        <v>277</v>
      </c>
      <c r="L53" s="32"/>
      <c r="M53" s="30"/>
      <c r="N53" s="39">
        <f>SUM(N50:N52)</f>
        <v>250</v>
      </c>
      <c r="O53" s="55">
        <f>SUM(O50:O52)</f>
        <v>1005</v>
      </c>
    </row>
  </sheetData>
  <sortState ref="A1:Q53">
    <sortCondition ref="A1"/>
  </sortState>
  <mergeCells count="1">
    <mergeCell ref="B2:N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B6" sqref="B6"/>
    </sheetView>
  </sheetViews>
  <sheetFormatPr defaultRowHeight="15" x14ac:dyDescent="0.25"/>
  <cols>
    <col min="2" max="2" width="34" customWidth="1"/>
    <col min="15" max="15" width="16.140625" customWidth="1"/>
  </cols>
  <sheetData>
    <row r="1" spans="1:19" ht="16.5" thickBot="1" x14ac:dyDescent="0.3">
      <c r="A1">
        <v>1</v>
      </c>
      <c r="B1" s="24"/>
      <c r="C1" s="1" t="s">
        <v>0</v>
      </c>
      <c r="D1" s="2" t="s">
        <v>1</v>
      </c>
      <c r="E1" s="3" t="s">
        <v>2</v>
      </c>
      <c r="F1" s="4" t="s">
        <v>3</v>
      </c>
      <c r="G1" s="4" t="s">
        <v>1</v>
      </c>
      <c r="H1" s="4" t="s">
        <v>2</v>
      </c>
      <c r="I1" s="5" t="s">
        <v>4</v>
      </c>
      <c r="J1" s="4" t="s">
        <v>1</v>
      </c>
      <c r="K1" s="6" t="s">
        <v>2</v>
      </c>
      <c r="L1" s="5" t="s">
        <v>5</v>
      </c>
      <c r="M1" s="4" t="s">
        <v>1</v>
      </c>
      <c r="N1" s="6" t="s">
        <v>2</v>
      </c>
      <c r="O1" s="7" t="s">
        <v>6</v>
      </c>
      <c r="P1" s="8" t="s">
        <v>7</v>
      </c>
      <c r="Q1" s="4" t="s">
        <v>192</v>
      </c>
      <c r="R1" s="4" t="s">
        <v>193</v>
      </c>
    </row>
    <row r="2" spans="1:19" ht="15" customHeight="1" x14ac:dyDescent="0.25">
      <c r="A2">
        <v>2</v>
      </c>
      <c r="B2" s="89" t="s">
        <v>197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"/>
      <c r="P2" s="10"/>
    </row>
    <row r="3" spans="1:19" ht="15" customHeight="1" x14ac:dyDescent="0.25">
      <c r="A3">
        <v>3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1" t="s">
        <v>9</v>
      </c>
      <c r="P3" s="42"/>
    </row>
    <row r="4" spans="1:19" ht="15.75" x14ac:dyDescent="0.25">
      <c r="A4">
        <v>4</v>
      </c>
      <c r="B4" s="63" t="s">
        <v>10</v>
      </c>
      <c r="C4" s="12"/>
      <c r="D4" s="13"/>
      <c r="E4" s="14"/>
      <c r="F4" s="12"/>
      <c r="G4" s="13"/>
      <c r="H4" s="14"/>
      <c r="I4" s="12"/>
      <c r="J4" s="13"/>
      <c r="K4" s="14"/>
      <c r="L4" s="12"/>
      <c r="M4" s="13"/>
      <c r="N4" s="13"/>
      <c r="O4" s="15"/>
      <c r="P4" s="14"/>
    </row>
    <row r="5" spans="1:19" ht="16.5" x14ac:dyDescent="0.3">
      <c r="A5">
        <v>5</v>
      </c>
      <c r="B5" s="67" t="s">
        <v>194</v>
      </c>
      <c r="C5" s="12"/>
      <c r="D5" s="13"/>
      <c r="E5" s="14"/>
      <c r="F5" s="12"/>
      <c r="G5" s="13"/>
      <c r="H5" s="14"/>
      <c r="I5" s="12"/>
      <c r="J5" s="13"/>
      <c r="K5" s="14"/>
      <c r="L5" s="12"/>
      <c r="M5" s="13"/>
      <c r="N5" s="13"/>
      <c r="O5" s="15"/>
      <c r="P5" s="16"/>
      <c r="Q5">
        <v>1183</v>
      </c>
      <c r="R5">
        <v>15</v>
      </c>
    </row>
    <row r="6" spans="1:19" ht="16.5" x14ac:dyDescent="0.3">
      <c r="A6">
        <v>6</v>
      </c>
      <c r="B6" s="36" t="s">
        <v>27</v>
      </c>
      <c r="C6" s="17">
        <v>62</v>
      </c>
      <c r="D6" s="18">
        <v>20</v>
      </c>
      <c r="E6" s="19">
        <f>SUM(C6:D6)</f>
        <v>82</v>
      </c>
      <c r="F6" s="20">
        <v>66</v>
      </c>
      <c r="G6" s="18">
        <v>20</v>
      </c>
      <c r="H6" s="22">
        <f>SUM(F6:G6)</f>
        <v>86</v>
      </c>
      <c r="I6" s="20">
        <v>62</v>
      </c>
      <c r="J6" s="18">
        <v>20</v>
      </c>
      <c r="K6" s="22">
        <f>SUM(I6:J6)</f>
        <v>82</v>
      </c>
      <c r="L6" s="20">
        <v>49</v>
      </c>
      <c r="M6" s="18">
        <v>20</v>
      </c>
      <c r="N6" s="21">
        <f>SUM(L6:M6)</f>
        <v>69</v>
      </c>
      <c r="O6" s="25">
        <f>SUM(E6+H6+K6+N6)</f>
        <v>319</v>
      </c>
      <c r="P6" s="19"/>
    </row>
    <row r="7" spans="1:19" ht="16.5" x14ac:dyDescent="0.3">
      <c r="A7">
        <v>7</v>
      </c>
      <c r="B7" s="36" t="s">
        <v>12</v>
      </c>
      <c r="C7" s="17">
        <v>145</v>
      </c>
      <c r="D7" s="18">
        <v>0</v>
      </c>
      <c r="E7" s="19">
        <f>SUM(C7:D7)</f>
        <v>145</v>
      </c>
      <c r="F7" s="17">
        <v>140</v>
      </c>
      <c r="G7" s="18">
        <v>0</v>
      </c>
      <c r="H7" s="22">
        <f>SUM(F7:G7)</f>
        <v>140</v>
      </c>
      <c r="I7" s="20">
        <v>147</v>
      </c>
      <c r="J7" s="18">
        <v>0</v>
      </c>
      <c r="K7" s="22">
        <f>SUM(I7:J7)</f>
        <v>147</v>
      </c>
      <c r="L7" s="20">
        <v>114</v>
      </c>
      <c r="M7" s="18">
        <v>0</v>
      </c>
      <c r="N7" s="21">
        <f>SUM(L7:M7)</f>
        <v>114</v>
      </c>
      <c r="O7" s="25">
        <f>SUM(E7+H7+K7+N7)</f>
        <v>546</v>
      </c>
      <c r="P7" s="9"/>
      <c r="S7" t="s">
        <v>198</v>
      </c>
    </row>
    <row r="8" spans="1:19" ht="17.25" thickBot="1" x14ac:dyDescent="0.35">
      <c r="A8">
        <v>8</v>
      </c>
      <c r="B8" s="36" t="s">
        <v>21</v>
      </c>
      <c r="C8" s="17">
        <v>72</v>
      </c>
      <c r="D8" s="18">
        <v>0</v>
      </c>
      <c r="E8" s="19">
        <f>SUM(C8:D8)</f>
        <v>72</v>
      </c>
      <c r="F8" s="17">
        <v>71</v>
      </c>
      <c r="G8" s="18">
        <v>0</v>
      </c>
      <c r="H8" s="22">
        <f>SUM(F8:G8)</f>
        <v>71</v>
      </c>
      <c r="I8" s="17">
        <v>122</v>
      </c>
      <c r="J8" s="18">
        <v>0</v>
      </c>
      <c r="K8" s="22">
        <f>SUM(I8:J8)</f>
        <v>122</v>
      </c>
      <c r="L8" s="20">
        <v>53</v>
      </c>
      <c r="M8" s="18">
        <v>0</v>
      </c>
      <c r="N8" s="21">
        <f>SUM(L8:M8)</f>
        <v>53</v>
      </c>
      <c r="O8" s="25">
        <f>SUM(E8+H8+K8+N8)</f>
        <v>318</v>
      </c>
      <c r="P8" s="9"/>
    </row>
    <row r="9" spans="1:19" x14ac:dyDescent="0.25">
      <c r="A9">
        <v>9</v>
      </c>
      <c r="B9" s="37" t="s">
        <v>2</v>
      </c>
      <c r="C9" s="29"/>
      <c r="D9" s="30"/>
      <c r="E9" s="31">
        <f>SUM(E6:E8)</f>
        <v>299</v>
      </c>
      <c r="F9" s="29"/>
      <c r="G9" s="30"/>
      <c r="H9" s="31">
        <f>SUM(H6:H8)</f>
        <v>297</v>
      </c>
      <c r="I9" s="29"/>
      <c r="J9" s="30"/>
      <c r="K9" s="31">
        <f>SUM(K6:K8)</f>
        <v>351</v>
      </c>
      <c r="L9" s="32"/>
      <c r="M9" s="30"/>
      <c r="N9" s="39">
        <f>SUM(N6:N8)</f>
        <v>236</v>
      </c>
      <c r="O9" s="40">
        <f>SUM(E9+H9+K9+N9)</f>
        <v>1183</v>
      </c>
      <c r="P9" s="34" t="s">
        <v>178</v>
      </c>
    </row>
    <row r="10" spans="1:19" ht="16.5" x14ac:dyDescent="0.3">
      <c r="A10">
        <v>10</v>
      </c>
      <c r="B10" s="68" t="s">
        <v>196</v>
      </c>
      <c r="C10" s="12"/>
      <c r="D10" s="13"/>
      <c r="E10" s="14"/>
      <c r="F10" s="12"/>
      <c r="G10" s="13"/>
      <c r="H10" s="14"/>
      <c r="I10" s="12"/>
      <c r="J10" s="13"/>
      <c r="K10" s="14"/>
      <c r="L10" s="12"/>
      <c r="M10" s="13"/>
      <c r="N10" s="13"/>
      <c r="O10" s="25"/>
      <c r="P10" s="16"/>
      <c r="Q10">
        <v>1171</v>
      </c>
      <c r="R10">
        <v>18</v>
      </c>
    </row>
    <row r="11" spans="1:19" x14ac:dyDescent="0.25">
      <c r="A11">
        <v>11</v>
      </c>
      <c r="B11" s="58" t="s">
        <v>26</v>
      </c>
      <c r="C11" s="17">
        <v>79</v>
      </c>
      <c r="D11" s="18">
        <v>25</v>
      </c>
      <c r="E11" s="19">
        <f>SUM(C11:D11)</f>
        <v>104</v>
      </c>
      <c r="F11" s="20">
        <v>78</v>
      </c>
      <c r="G11" s="18">
        <v>25</v>
      </c>
      <c r="H11" s="22">
        <f>SUM(F11:G11)</f>
        <v>103</v>
      </c>
      <c r="I11" s="20">
        <v>72</v>
      </c>
      <c r="J11" s="18">
        <v>25</v>
      </c>
      <c r="K11" s="22">
        <f>SUM(I11:J11)</f>
        <v>97</v>
      </c>
      <c r="L11" s="20">
        <v>84</v>
      </c>
      <c r="M11" s="18">
        <v>25</v>
      </c>
      <c r="N11" s="21">
        <f>SUM(L11:M11)</f>
        <v>109</v>
      </c>
      <c r="O11" s="25">
        <f>E11+H11+K11+N11</f>
        <v>413</v>
      </c>
      <c r="P11" s="19"/>
    </row>
    <row r="12" spans="1:19" x14ac:dyDescent="0.25">
      <c r="A12">
        <v>12</v>
      </c>
      <c r="B12" s="58" t="s">
        <v>24</v>
      </c>
      <c r="C12" s="17">
        <v>127</v>
      </c>
      <c r="D12" s="18">
        <v>0</v>
      </c>
      <c r="E12" s="19">
        <f>SUM(C12:D12)</f>
        <v>127</v>
      </c>
      <c r="F12" s="17">
        <v>102</v>
      </c>
      <c r="G12" s="18">
        <v>0</v>
      </c>
      <c r="H12" s="22">
        <f>SUM(F12:G12)</f>
        <v>102</v>
      </c>
      <c r="I12" s="20">
        <v>92</v>
      </c>
      <c r="J12" s="18">
        <v>0</v>
      </c>
      <c r="K12" s="22">
        <f>SUM(I12:J12)</f>
        <v>92</v>
      </c>
      <c r="L12" s="20">
        <v>81</v>
      </c>
      <c r="M12" s="18">
        <v>0</v>
      </c>
      <c r="N12" s="21">
        <f>SUM(L12:M12)</f>
        <v>81</v>
      </c>
      <c r="O12" s="25">
        <f>E12+H12+K12+N12</f>
        <v>402</v>
      </c>
      <c r="P12" s="9"/>
    </row>
    <row r="13" spans="1:19" ht="15.75" thickBot="1" x14ac:dyDescent="0.3">
      <c r="A13">
        <v>13</v>
      </c>
      <c r="B13" s="58" t="s">
        <v>25</v>
      </c>
      <c r="C13" s="17">
        <v>62</v>
      </c>
      <c r="D13" s="18">
        <v>20</v>
      </c>
      <c r="E13" s="19">
        <f>SUM(C13:D13)</f>
        <v>82</v>
      </c>
      <c r="F13" s="17">
        <v>79</v>
      </c>
      <c r="G13" s="18">
        <v>20</v>
      </c>
      <c r="H13" s="22">
        <f>SUM(F13:G13)</f>
        <v>99</v>
      </c>
      <c r="I13" s="17">
        <v>79</v>
      </c>
      <c r="J13" s="18">
        <v>20</v>
      </c>
      <c r="K13" s="22">
        <f>SUM(I13:J13)</f>
        <v>99</v>
      </c>
      <c r="L13" s="20">
        <v>56</v>
      </c>
      <c r="M13" s="18">
        <v>20</v>
      </c>
      <c r="N13" s="21">
        <f>SUM(L13:M13)</f>
        <v>76</v>
      </c>
      <c r="O13" s="25">
        <f>E13+H13+K13+N13</f>
        <v>356</v>
      </c>
      <c r="P13" s="9"/>
    </row>
    <row r="14" spans="1:19" x14ac:dyDescent="0.25">
      <c r="A14">
        <v>14</v>
      </c>
      <c r="B14" s="28" t="s">
        <v>2</v>
      </c>
      <c r="C14" s="29"/>
      <c r="D14" s="30"/>
      <c r="E14" s="31">
        <f>SUM(SUM(E11:E13))</f>
        <v>313</v>
      </c>
      <c r="F14" s="29"/>
      <c r="G14" s="30"/>
      <c r="H14" s="31">
        <f>SUM(H11:H13)</f>
        <v>304</v>
      </c>
      <c r="I14" s="29"/>
      <c r="J14" s="30"/>
      <c r="K14" s="31">
        <f>SUM(K11:K13)</f>
        <v>288</v>
      </c>
      <c r="L14" s="32"/>
      <c r="M14" s="30"/>
      <c r="N14" s="39">
        <f>SUM(N11:N13)</f>
        <v>266</v>
      </c>
      <c r="O14" s="40">
        <f>E14+H14+K14+N14</f>
        <v>1171</v>
      </c>
      <c r="P14" s="34" t="s">
        <v>181</v>
      </c>
    </row>
    <row r="15" spans="1:19" ht="18.75" x14ac:dyDescent="0.3">
      <c r="A15">
        <v>15</v>
      </c>
      <c r="B15" s="64" t="s">
        <v>32</v>
      </c>
      <c r="C15" s="12"/>
      <c r="D15" s="13"/>
      <c r="E15" s="14"/>
      <c r="F15" s="12"/>
      <c r="G15" s="13"/>
      <c r="H15" s="14"/>
      <c r="I15" s="12"/>
      <c r="J15" s="13"/>
      <c r="K15" s="14"/>
      <c r="L15" s="12"/>
      <c r="M15" s="13"/>
      <c r="N15" s="14"/>
      <c r="O15" s="15"/>
      <c r="P15" s="14"/>
    </row>
    <row r="16" spans="1:19" ht="16.5" x14ac:dyDescent="0.3">
      <c r="A16">
        <v>16</v>
      </c>
      <c r="B16" s="65" t="s">
        <v>33</v>
      </c>
      <c r="C16" s="12"/>
      <c r="D16" s="13"/>
      <c r="E16" s="14"/>
      <c r="F16" s="12"/>
      <c r="G16" s="13"/>
      <c r="H16" s="14"/>
      <c r="I16" s="12"/>
      <c r="J16" s="13"/>
      <c r="K16" s="14"/>
      <c r="L16" s="12"/>
      <c r="M16" s="13"/>
      <c r="N16" s="14"/>
      <c r="O16" s="15"/>
      <c r="P16" s="16"/>
      <c r="Q16">
        <v>1005</v>
      </c>
      <c r="R16">
        <v>25</v>
      </c>
    </row>
    <row r="17" spans="1:18" ht="16.5" x14ac:dyDescent="0.3">
      <c r="A17">
        <v>17</v>
      </c>
      <c r="B17" s="43" t="s">
        <v>34</v>
      </c>
      <c r="C17" s="17">
        <v>98</v>
      </c>
      <c r="D17" s="18">
        <v>25</v>
      </c>
      <c r="E17" s="19">
        <f>SUM(C17+D17)</f>
        <v>123</v>
      </c>
      <c r="F17" s="20">
        <v>89</v>
      </c>
      <c r="G17" s="18">
        <v>25</v>
      </c>
      <c r="H17" s="22">
        <f>SUM(F17+G17)</f>
        <v>114</v>
      </c>
      <c r="I17" s="20">
        <v>73</v>
      </c>
      <c r="J17" s="18">
        <v>25</v>
      </c>
      <c r="K17" s="22">
        <f>73+25</f>
        <v>98</v>
      </c>
      <c r="L17" s="20">
        <v>92</v>
      </c>
      <c r="M17" s="18">
        <v>25</v>
      </c>
      <c r="N17" s="22">
        <f>92+25</f>
        <v>117</v>
      </c>
      <c r="O17" s="25">
        <f>SUM(C17+F17+I17+L17)</f>
        <v>352</v>
      </c>
      <c r="P17" s="19"/>
    </row>
    <row r="18" spans="1:18" ht="16.5" x14ac:dyDescent="0.3">
      <c r="A18">
        <v>18</v>
      </c>
      <c r="B18" s="43" t="s">
        <v>35</v>
      </c>
      <c r="C18" s="17">
        <v>75</v>
      </c>
      <c r="D18" s="18">
        <v>20</v>
      </c>
      <c r="E18" s="19">
        <f>SUM(C18:D18)</f>
        <v>95</v>
      </c>
      <c r="F18" s="17">
        <v>63</v>
      </c>
      <c r="G18" s="18">
        <v>20</v>
      </c>
      <c r="H18" s="19">
        <f>SUM(F18+G18)</f>
        <v>83</v>
      </c>
      <c r="I18" s="20">
        <v>95</v>
      </c>
      <c r="J18" s="18">
        <v>20</v>
      </c>
      <c r="K18" s="22">
        <f>95+20</f>
        <v>115</v>
      </c>
      <c r="L18" s="20">
        <v>97</v>
      </c>
      <c r="M18" s="18">
        <v>20</v>
      </c>
      <c r="N18" s="22">
        <f>97+20</f>
        <v>117</v>
      </c>
      <c r="O18" s="25">
        <f>SUM(C18+F18+I18+L18)</f>
        <v>330</v>
      </c>
      <c r="P18" s="9"/>
    </row>
    <row r="19" spans="1:18" ht="17.25" thickBot="1" x14ac:dyDescent="0.35">
      <c r="A19">
        <v>19</v>
      </c>
      <c r="B19" s="43" t="s">
        <v>36</v>
      </c>
      <c r="C19" s="17">
        <v>104</v>
      </c>
      <c r="D19" s="18">
        <v>25</v>
      </c>
      <c r="E19" s="26">
        <f>SUM(C19:D19)</f>
        <v>129</v>
      </c>
      <c r="F19" s="17">
        <v>82</v>
      </c>
      <c r="G19" s="18">
        <v>25</v>
      </c>
      <c r="H19" s="26">
        <f>SUM(F19:G19)</f>
        <v>107</v>
      </c>
      <c r="I19" s="17">
        <v>57</v>
      </c>
      <c r="J19" s="18">
        <v>25</v>
      </c>
      <c r="K19" s="26">
        <f>57+25</f>
        <v>82</v>
      </c>
      <c r="L19" s="20">
        <v>80</v>
      </c>
      <c r="M19" s="18">
        <v>25</v>
      </c>
      <c r="N19" s="27">
        <f>80+25</f>
        <v>105</v>
      </c>
      <c r="O19" s="25">
        <f>SUM(C19+F19+I19+L19)</f>
        <v>323</v>
      </c>
      <c r="P19" s="9"/>
    </row>
    <row r="20" spans="1:18" x14ac:dyDescent="0.25">
      <c r="A20">
        <v>20</v>
      </c>
      <c r="B20" s="28" t="s">
        <v>2</v>
      </c>
      <c r="C20" s="29">
        <f>SUM(C17:C19)</f>
        <v>277</v>
      </c>
      <c r="D20" s="30">
        <f>SUM(D17:D19)</f>
        <v>70</v>
      </c>
      <c r="E20" s="31">
        <f>SUM(E17:E19)</f>
        <v>347</v>
      </c>
      <c r="F20" s="29">
        <f>SUM(F17:F19)</f>
        <v>234</v>
      </c>
      <c r="G20" s="30">
        <f>SUM(G17:G19)</f>
        <v>70</v>
      </c>
      <c r="H20" s="31">
        <f>SUM(H17:H19)</f>
        <v>304</v>
      </c>
      <c r="I20" s="29"/>
      <c r="J20" s="30"/>
      <c r="K20" s="31">
        <f>SUM(K17:K19)</f>
        <v>295</v>
      </c>
      <c r="L20" s="32"/>
      <c r="M20" s="30"/>
      <c r="N20" s="31">
        <f>SUM(N17:N19)</f>
        <v>339</v>
      </c>
      <c r="O20" s="33">
        <f>SUM(O17:O19)</f>
        <v>1005</v>
      </c>
      <c r="P20" s="34" t="s">
        <v>188</v>
      </c>
    </row>
    <row r="21" spans="1:18" ht="16.5" x14ac:dyDescent="0.3">
      <c r="A21">
        <v>21</v>
      </c>
      <c r="B21" s="75" t="s">
        <v>71</v>
      </c>
      <c r="C21" s="12"/>
      <c r="D21" s="13"/>
      <c r="E21" s="14"/>
      <c r="F21" s="12"/>
      <c r="G21" s="13"/>
      <c r="H21" s="14"/>
      <c r="I21" s="12"/>
      <c r="J21" s="13"/>
      <c r="K21" s="14"/>
      <c r="L21" s="12"/>
      <c r="M21" s="13"/>
      <c r="N21" s="14"/>
      <c r="O21" s="15"/>
      <c r="P21" s="16"/>
      <c r="Q21">
        <v>1114</v>
      </c>
      <c r="R21">
        <v>20</v>
      </c>
    </row>
    <row r="22" spans="1:18" ht="16.5" x14ac:dyDescent="0.3">
      <c r="A22">
        <v>22</v>
      </c>
      <c r="B22" s="45" t="s">
        <v>72</v>
      </c>
      <c r="C22" s="17">
        <v>59</v>
      </c>
      <c r="D22" s="18">
        <v>25</v>
      </c>
      <c r="E22" s="19">
        <f>SUM(C22+D22)</f>
        <v>84</v>
      </c>
      <c r="F22" s="20">
        <v>58</v>
      </c>
      <c r="G22" s="18">
        <v>25</v>
      </c>
      <c r="H22" s="19">
        <f>SUM(F22+G22)</f>
        <v>83</v>
      </c>
      <c r="I22" s="20">
        <v>88</v>
      </c>
      <c r="J22" s="18">
        <v>25</v>
      </c>
      <c r="K22" s="19">
        <f>SUM(I22+J22)</f>
        <v>113</v>
      </c>
      <c r="L22" s="20">
        <v>85</v>
      </c>
      <c r="M22" s="18">
        <v>25</v>
      </c>
      <c r="N22" s="19">
        <f>SUM(L22+M22)</f>
        <v>110</v>
      </c>
      <c r="O22" s="25">
        <f>SUM(E22+H22+K22+N22)</f>
        <v>390</v>
      </c>
      <c r="P22" s="19"/>
    </row>
    <row r="23" spans="1:18" ht="16.5" x14ac:dyDescent="0.3">
      <c r="A23">
        <v>23</v>
      </c>
      <c r="B23" s="45" t="s">
        <v>73</v>
      </c>
      <c r="C23" s="17">
        <v>44</v>
      </c>
      <c r="D23" s="18">
        <v>25</v>
      </c>
      <c r="E23" s="19">
        <f>SUM(C23+D23)</f>
        <v>69</v>
      </c>
      <c r="F23" s="17">
        <v>56</v>
      </c>
      <c r="G23" s="18">
        <v>25</v>
      </c>
      <c r="H23" s="19">
        <f>SUM(F23+G23)</f>
        <v>81</v>
      </c>
      <c r="I23" s="20">
        <v>49</v>
      </c>
      <c r="J23" s="18">
        <v>25</v>
      </c>
      <c r="K23" s="19">
        <f>SUM(I23+J23)</f>
        <v>74</v>
      </c>
      <c r="L23" s="20">
        <v>75</v>
      </c>
      <c r="M23" s="18">
        <v>25</v>
      </c>
      <c r="N23" s="19">
        <f>SUM(L23+M23)</f>
        <v>100</v>
      </c>
      <c r="O23" s="25">
        <f>SUM(E23+H23+K23+N23)</f>
        <v>324</v>
      </c>
      <c r="P23" s="9"/>
    </row>
    <row r="24" spans="1:18" ht="17.25" thickBot="1" x14ac:dyDescent="0.35">
      <c r="A24">
        <v>24</v>
      </c>
      <c r="B24" s="45" t="s">
        <v>74</v>
      </c>
      <c r="C24" s="17">
        <v>52</v>
      </c>
      <c r="D24" s="18">
        <v>25</v>
      </c>
      <c r="E24" s="19">
        <f>SUM(C24+D24)</f>
        <v>77</v>
      </c>
      <c r="F24" s="17">
        <v>86</v>
      </c>
      <c r="G24" s="18">
        <v>25</v>
      </c>
      <c r="H24" s="19">
        <f>SUM(F24+G24)</f>
        <v>111</v>
      </c>
      <c r="I24" s="17">
        <v>75</v>
      </c>
      <c r="J24" s="18">
        <v>25</v>
      </c>
      <c r="K24" s="19">
        <f>SUM(I24+J24)</f>
        <v>100</v>
      </c>
      <c r="L24" s="20">
        <v>87</v>
      </c>
      <c r="M24" s="18">
        <v>25</v>
      </c>
      <c r="N24" s="19">
        <f>SUM(L24+M24)</f>
        <v>112</v>
      </c>
      <c r="O24" s="25">
        <f>SUM(E24+H24+K24+N24)</f>
        <v>400</v>
      </c>
      <c r="P24" s="9"/>
    </row>
    <row r="25" spans="1:18" x14ac:dyDescent="0.25">
      <c r="A25">
        <v>25</v>
      </c>
      <c r="B25" s="28" t="s">
        <v>2</v>
      </c>
      <c r="C25" s="29"/>
      <c r="D25" s="30"/>
      <c r="E25" s="31">
        <f>SUM(E22:E24)</f>
        <v>230</v>
      </c>
      <c r="F25" s="29"/>
      <c r="G25" s="30"/>
      <c r="H25" s="31">
        <f>SUM(H22:H24)</f>
        <v>275</v>
      </c>
      <c r="I25" s="29"/>
      <c r="J25" s="30"/>
      <c r="K25" s="31">
        <f>SUM(K22:K24)</f>
        <v>287</v>
      </c>
      <c r="L25" s="32"/>
      <c r="M25" s="30"/>
      <c r="N25" s="31">
        <f>SUM(N22:N24)</f>
        <v>322</v>
      </c>
      <c r="O25" s="25">
        <f>SUM(E25+H25+K25+N25)</f>
        <v>1114</v>
      </c>
      <c r="P25" s="34" t="s">
        <v>183</v>
      </c>
    </row>
    <row r="26" spans="1:18" ht="16.5" x14ac:dyDescent="0.3">
      <c r="A26">
        <v>26</v>
      </c>
      <c r="B26" s="75" t="s">
        <v>75</v>
      </c>
      <c r="C26" s="12"/>
      <c r="D26" s="13"/>
      <c r="E26" s="14"/>
      <c r="F26" s="12"/>
      <c r="G26" s="13"/>
      <c r="H26" s="14"/>
      <c r="I26" s="12"/>
      <c r="J26" s="13"/>
      <c r="K26" s="14"/>
      <c r="L26" s="12"/>
      <c r="M26" s="13"/>
      <c r="N26" s="14"/>
      <c r="O26" s="15"/>
      <c r="P26" s="16"/>
      <c r="Q26">
        <v>1072</v>
      </c>
      <c r="R26">
        <v>22</v>
      </c>
    </row>
    <row r="27" spans="1:18" ht="16.5" x14ac:dyDescent="0.3">
      <c r="A27">
        <v>27</v>
      </c>
      <c r="B27" s="45" t="s">
        <v>76</v>
      </c>
      <c r="C27" s="17">
        <v>54</v>
      </c>
      <c r="D27" s="18">
        <v>25</v>
      </c>
      <c r="E27" s="19">
        <f>SUM(C27+D27)</f>
        <v>79</v>
      </c>
      <c r="F27" s="20">
        <v>48</v>
      </c>
      <c r="G27" s="18">
        <v>25</v>
      </c>
      <c r="H27" s="19">
        <f>SUM(F27+G27)</f>
        <v>73</v>
      </c>
      <c r="I27" s="20">
        <v>75</v>
      </c>
      <c r="J27" s="18">
        <v>25</v>
      </c>
      <c r="K27" s="19">
        <f>SUM(I27+J27)</f>
        <v>100</v>
      </c>
      <c r="L27" s="20">
        <v>91</v>
      </c>
      <c r="M27" s="18">
        <v>25</v>
      </c>
      <c r="N27" s="19">
        <f>SUM(L27+M27)</f>
        <v>116</v>
      </c>
      <c r="O27" s="25">
        <f>SUM(E27+H27+K27+N27)</f>
        <v>368</v>
      </c>
      <c r="P27" s="19"/>
    </row>
    <row r="28" spans="1:18" ht="16.5" x14ac:dyDescent="0.3">
      <c r="A28">
        <v>28</v>
      </c>
      <c r="B28" s="45" t="s">
        <v>77</v>
      </c>
      <c r="C28" s="17">
        <v>54</v>
      </c>
      <c r="D28" s="18">
        <v>25</v>
      </c>
      <c r="E28" s="19">
        <f>SUM(C28+D28)</f>
        <v>79</v>
      </c>
      <c r="F28" s="17">
        <v>44</v>
      </c>
      <c r="G28" s="18">
        <v>25</v>
      </c>
      <c r="H28" s="19">
        <f>SUM(F28+G28)</f>
        <v>69</v>
      </c>
      <c r="I28" s="20">
        <v>30</v>
      </c>
      <c r="J28" s="18">
        <v>25</v>
      </c>
      <c r="K28" s="19">
        <f>SUM(I28+J28)</f>
        <v>55</v>
      </c>
      <c r="L28" s="20">
        <v>39</v>
      </c>
      <c r="M28" s="18">
        <v>25</v>
      </c>
      <c r="N28" s="19">
        <f>SUM(L28+M28)</f>
        <v>64</v>
      </c>
      <c r="O28" s="25">
        <f>SUM(E28+H28+K28+N28)</f>
        <v>267</v>
      </c>
      <c r="P28" s="9"/>
    </row>
    <row r="29" spans="1:18" ht="17.25" thickBot="1" x14ac:dyDescent="0.35">
      <c r="A29">
        <v>29</v>
      </c>
      <c r="B29" s="45" t="s">
        <v>78</v>
      </c>
      <c r="C29" s="17">
        <v>71</v>
      </c>
      <c r="D29" s="18">
        <v>25</v>
      </c>
      <c r="E29" s="19">
        <f>SUM(C29+D29)</f>
        <v>96</v>
      </c>
      <c r="F29" s="17">
        <v>87</v>
      </c>
      <c r="G29" s="18">
        <v>25</v>
      </c>
      <c r="H29" s="19">
        <f>SUM(F29+G29)</f>
        <v>112</v>
      </c>
      <c r="I29" s="17">
        <v>69</v>
      </c>
      <c r="J29" s="18">
        <v>25</v>
      </c>
      <c r="K29" s="19">
        <f>SUM(I29+J29)</f>
        <v>94</v>
      </c>
      <c r="L29" s="20">
        <v>110</v>
      </c>
      <c r="M29" s="18">
        <v>25</v>
      </c>
      <c r="N29" s="19">
        <f>SUM(L29+M29)</f>
        <v>135</v>
      </c>
      <c r="O29" s="25">
        <f>SUM(E29+H29+K29+N29)</f>
        <v>437</v>
      </c>
      <c r="P29" s="9"/>
    </row>
    <row r="30" spans="1:18" x14ac:dyDescent="0.25">
      <c r="A30">
        <v>30</v>
      </c>
      <c r="B30" s="28" t="s">
        <v>2</v>
      </c>
      <c r="C30" s="29"/>
      <c r="D30" s="30"/>
      <c r="E30" s="31">
        <f>SUM(E27:E29)</f>
        <v>254</v>
      </c>
      <c r="F30" s="29"/>
      <c r="G30" s="30"/>
      <c r="H30" s="31">
        <f>SUM(H27:H29)</f>
        <v>254</v>
      </c>
      <c r="I30" s="29"/>
      <c r="J30" s="30"/>
      <c r="K30" s="31">
        <f>SUM(K27:K29)</f>
        <v>249</v>
      </c>
      <c r="L30" s="32"/>
      <c r="M30" s="30"/>
      <c r="N30" s="31">
        <f>SUM(N27:N29)</f>
        <v>315</v>
      </c>
      <c r="O30" s="25">
        <f>SUM(E30+H30+K30+N30)</f>
        <v>1072</v>
      </c>
      <c r="P30" s="34" t="s">
        <v>185</v>
      </c>
    </row>
    <row r="31" spans="1:18" ht="16.5" x14ac:dyDescent="0.3">
      <c r="A31">
        <v>31</v>
      </c>
      <c r="B31" s="75" t="s">
        <v>79</v>
      </c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14"/>
      <c r="O31" s="15"/>
      <c r="P31" s="16"/>
      <c r="Q31">
        <v>1173</v>
      </c>
      <c r="R31">
        <v>17</v>
      </c>
    </row>
    <row r="32" spans="1:18" ht="16.5" x14ac:dyDescent="0.3">
      <c r="A32">
        <v>32</v>
      </c>
      <c r="B32" s="45" t="s">
        <v>80</v>
      </c>
      <c r="C32" s="17">
        <v>62</v>
      </c>
      <c r="D32" s="18">
        <v>25</v>
      </c>
      <c r="E32" s="19">
        <f>SUM(C32+D32)</f>
        <v>87</v>
      </c>
      <c r="F32" s="20">
        <v>61</v>
      </c>
      <c r="G32" s="18">
        <v>25</v>
      </c>
      <c r="H32" s="19">
        <f>SUM(F32+G32)</f>
        <v>86</v>
      </c>
      <c r="I32" s="20">
        <v>72</v>
      </c>
      <c r="J32" s="18">
        <v>25</v>
      </c>
      <c r="K32" s="19">
        <f>SUM(I32+J32)</f>
        <v>97</v>
      </c>
      <c r="L32" s="20">
        <v>39</v>
      </c>
      <c r="M32" s="18">
        <v>25</v>
      </c>
      <c r="N32" s="19">
        <f>SUM(L32+M32)</f>
        <v>64</v>
      </c>
      <c r="O32" s="25">
        <f>SUM(E32+H32+K32+N32)</f>
        <v>334</v>
      </c>
      <c r="P32" s="19"/>
    </row>
    <row r="33" spans="1:18" ht="16.5" x14ac:dyDescent="0.3">
      <c r="A33">
        <v>33</v>
      </c>
      <c r="B33" s="45" t="s">
        <v>81</v>
      </c>
      <c r="C33" s="17">
        <v>51</v>
      </c>
      <c r="D33" s="18">
        <v>25</v>
      </c>
      <c r="E33" s="19">
        <f>SUM(C33+D33)</f>
        <v>76</v>
      </c>
      <c r="F33" s="17">
        <v>103</v>
      </c>
      <c r="G33" s="18">
        <v>25</v>
      </c>
      <c r="H33" s="19">
        <f>SUM(F33+G33)</f>
        <v>128</v>
      </c>
      <c r="I33" s="20">
        <v>101</v>
      </c>
      <c r="J33" s="18">
        <v>25</v>
      </c>
      <c r="K33" s="19">
        <f>SUM(I33+J33)</f>
        <v>126</v>
      </c>
      <c r="L33" s="20">
        <v>82</v>
      </c>
      <c r="M33" s="18">
        <v>25</v>
      </c>
      <c r="N33" s="19">
        <f>SUM(L33+M33)</f>
        <v>107</v>
      </c>
      <c r="O33" s="25">
        <f>SUM(E33+H33+K33+N33)</f>
        <v>437</v>
      </c>
      <c r="P33" s="9"/>
    </row>
    <row r="34" spans="1:18" ht="17.25" thickBot="1" x14ac:dyDescent="0.35">
      <c r="A34">
        <v>34</v>
      </c>
      <c r="B34" s="45" t="s">
        <v>82</v>
      </c>
      <c r="C34" s="17">
        <v>62</v>
      </c>
      <c r="D34" s="18">
        <v>25</v>
      </c>
      <c r="E34" s="19">
        <f>SUM(C34+D34)</f>
        <v>87</v>
      </c>
      <c r="F34" s="17">
        <v>100</v>
      </c>
      <c r="G34" s="18">
        <v>25</v>
      </c>
      <c r="H34" s="19">
        <f>SUM(F34+G34)</f>
        <v>125</v>
      </c>
      <c r="I34" s="17">
        <v>66</v>
      </c>
      <c r="J34" s="18">
        <v>25</v>
      </c>
      <c r="K34" s="19">
        <f>SUM(I34+J34)</f>
        <v>91</v>
      </c>
      <c r="L34" s="20">
        <v>74</v>
      </c>
      <c r="M34" s="18">
        <v>25</v>
      </c>
      <c r="N34" s="19">
        <f>SUM(L34+M34)</f>
        <v>99</v>
      </c>
      <c r="O34" s="25">
        <f>SUM(E34+H34+K34+N34)</f>
        <v>402</v>
      </c>
      <c r="P34" s="9"/>
    </row>
    <row r="35" spans="1:18" x14ac:dyDescent="0.25">
      <c r="A35">
        <v>35</v>
      </c>
      <c r="B35" s="28" t="s">
        <v>2</v>
      </c>
      <c r="C35" s="29"/>
      <c r="D35" s="30"/>
      <c r="E35" s="31">
        <f>SUM(E32:E34)</f>
        <v>250</v>
      </c>
      <c r="F35" s="29"/>
      <c r="G35" s="30"/>
      <c r="H35" s="31">
        <f>SUM(H32:H34)</f>
        <v>339</v>
      </c>
      <c r="I35" s="29"/>
      <c r="J35" s="30"/>
      <c r="K35" s="31">
        <f>SUM(K32:K34)</f>
        <v>314</v>
      </c>
      <c r="L35" s="32"/>
      <c r="M35" s="30"/>
      <c r="N35" s="31">
        <f>SUM(N32:N34)</f>
        <v>270</v>
      </c>
      <c r="O35" s="25">
        <f>SUM(E35+H35+K35+N35)</f>
        <v>1173</v>
      </c>
      <c r="P35" s="34" t="s">
        <v>180</v>
      </c>
    </row>
    <row r="36" spans="1:18" ht="16.5" x14ac:dyDescent="0.3">
      <c r="A36">
        <v>36</v>
      </c>
      <c r="B36" s="76" t="s">
        <v>83</v>
      </c>
      <c r="C36" s="12"/>
      <c r="D36" s="13"/>
      <c r="E36" s="14"/>
      <c r="F36" s="12"/>
      <c r="G36" s="13"/>
      <c r="H36" s="14"/>
      <c r="I36" s="12"/>
      <c r="J36" s="13"/>
      <c r="K36" s="14"/>
      <c r="L36" s="12"/>
      <c r="M36" s="13"/>
      <c r="N36" s="14"/>
      <c r="O36" s="15"/>
      <c r="P36" s="16"/>
      <c r="Q36">
        <v>1113</v>
      </c>
      <c r="R36">
        <v>21</v>
      </c>
    </row>
    <row r="37" spans="1:18" ht="16.5" x14ac:dyDescent="0.3">
      <c r="A37">
        <v>37</v>
      </c>
      <c r="B37" s="48" t="s">
        <v>84</v>
      </c>
      <c r="C37" s="17">
        <v>68</v>
      </c>
      <c r="D37" s="18">
        <v>25</v>
      </c>
      <c r="E37" s="19">
        <f>SUM(C37+D37)</f>
        <v>93</v>
      </c>
      <c r="F37" s="20">
        <v>74</v>
      </c>
      <c r="G37" s="18">
        <v>25</v>
      </c>
      <c r="H37" s="19">
        <f>SUM(F37+G37)</f>
        <v>99</v>
      </c>
      <c r="I37" s="20">
        <v>65</v>
      </c>
      <c r="J37" s="18">
        <v>25</v>
      </c>
      <c r="K37" s="19">
        <f>SUM(I37+J37)</f>
        <v>90</v>
      </c>
      <c r="L37" s="20">
        <v>64</v>
      </c>
      <c r="M37" s="18">
        <v>25</v>
      </c>
      <c r="N37" s="19">
        <f>SUM(L37+M37)</f>
        <v>89</v>
      </c>
      <c r="O37" s="25">
        <f>SUM(E37+H37+K37+N37)</f>
        <v>371</v>
      </c>
      <c r="P37" s="19"/>
    </row>
    <row r="38" spans="1:18" ht="16.5" x14ac:dyDescent="0.3">
      <c r="A38">
        <v>38</v>
      </c>
      <c r="B38" s="48" t="s">
        <v>85</v>
      </c>
      <c r="C38" s="17">
        <v>96</v>
      </c>
      <c r="D38" s="18">
        <v>25</v>
      </c>
      <c r="E38" s="19">
        <f>SUM(C38+D38)</f>
        <v>121</v>
      </c>
      <c r="F38" s="17">
        <v>71</v>
      </c>
      <c r="G38" s="18">
        <v>25</v>
      </c>
      <c r="H38" s="19">
        <f>SUM(F38+G38)</f>
        <v>96</v>
      </c>
      <c r="I38" s="20">
        <v>77</v>
      </c>
      <c r="J38" s="18">
        <v>25</v>
      </c>
      <c r="K38" s="19">
        <f>SUM(I38+J38)</f>
        <v>102</v>
      </c>
      <c r="L38" s="20">
        <v>122</v>
      </c>
      <c r="M38" s="18">
        <v>25</v>
      </c>
      <c r="N38" s="19">
        <f>SUM(L38+M38)</f>
        <v>147</v>
      </c>
      <c r="O38" s="25">
        <f>SUM(E38+H38+K38+N38)</f>
        <v>466</v>
      </c>
      <c r="P38" s="9"/>
    </row>
    <row r="39" spans="1:18" ht="17.25" thickBot="1" x14ac:dyDescent="0.35">
      <c r="A39">
        <v>39</v>
      </c>
      <c r="B39" s="48" t="s">
        <v>86</v>
      </c>
      <c r="C39" s="17">
        <v>62</v>
      </c>
      <c r="D39" s="18">
        <v>25</v>
      </c>
      <c r="E39" s="19">
        <f>SUM(C39+D39)</f>
        <v>87</v>
      </c>
      <c r="F39" s="17">
        <v>48</v>
      </c>
      <c r="G39" s="18">
        <v>25</v>
      </c>
      <c r="H39" s="19">
        <f>SUM(F39+G39)</f>
        <v>73</v>
      </c>
      <c r="I39" s="17">
        <v>5</v>
      </c>
      <c r="J39" s="18">
        <v>25</v>
      </c>
      <c r="K39" s="19">
        <f>SUM(I39+J39)</f>
        <v>30</v>
      </c>
      <c r="L39" s="20">
        <v>61</v>
      </c>
      <c r="M39" s="18">
        <v>25</v>
      </c>
      <c r="N39" s="19">
        <f>SUM(L39+M39)</f>
        <v>86</v>
      </c>
      <c r="O39" s="25">
        <f>SUM(E39+H39+K39+N39)</f>
        <v>276</v>
      </c>
      <c r="P39" s="9"/>
    </row>
    <row r="40" spans="1:18" x14ac:dyDescent="0.25">
      <c r="A40">
        <v>40</v>
      </c>
      <c r="B40" s="28" t="s">
        <v>2</v>
      </c>
      <c r="C40" s="29"/>
      <c r="D40" s="30"/>
      <c r="E40" s="31">
        <f>SUM(E37:E39)</f>
        <v>301</v>
      </c>
      <c r="F40" s="29"/>
      <c r="G40" s="30"/>
      <c r="H40" s="31">
        <f>SUM(H37:H39)</f>
        <v>268</v>
      </c>
      <c r="I40" s="29"/>
      <c r="J40" s="30"/>
      <c r="K40" s="31">
        <f>SUM(K37:K39)</f>
        <v>222</v>
      </c>
      <c r="L40" s="32"/>
      <c r="M40" s="30"/>
      <c r="N40" s="31">
        <f>SUM(N37:N39)</f>
        <v>322</v>
      </c>
      <c r="O40" s="25">
        <f>SUM(E40+H40+K40+N40)</f>
        <v>1113</v>
      </c>
      <c r="P40" s="34" t="s">
        <v>184</v>
      </c>
    </row>
    <row r="41" spans="1:18" ht="16.5" x14ac:dyDescent="0.3">
      <c r="A41">
        <v>41</v>
      </c>
      <c r="B41" s="76" t="s">
        <v>87</v>
      </c>
      <c r="C41" s="12"/>
      <c r="D41" s="13"/>
      <c r="E41" s="14"/>
      <c r="F41" s="12"/>
      <c r="G41" s="13"/>
      <c r="H41" s="14"/>
      <c r="I41" s="12"/>
      <c r="J41" s="13"/>
      <c r="K41" s="14"/>
      <c r="L41" s="12"/>
      <c r="M41" s="13"/>
      <c r="N41" s="14"/>
      <c r="O41" s="15"/>
      <c r="P41" s="16"/>
      <c r="Q41">
        <v>1034</v>
      </c>
      <c r="R41">
        <v>23</v>
      </c>
    </row>
    <row r="42" spans="1:18" ht="16.5" x14ac:dyDescent="0.3">
      <c r="A42">
        <v>42</v>
      </c>
      <c r="B42" s="48" t="s">
        <v>88</v>
      </c>
      <c r="C42" s="17">
        <v>57</v>
      </c>
      <c r="D42" s="18">
        <v>25</v>
      </c>
      <c r="E42" s="19">
        <f>SUM(C42+D42)</f>
        <v>82</v>
      </c>
      <c r="F42" s="20">
        <v>57</v>
      </c>
      <c r="G42" s="18">
        <v>25</v>
      </c>
      <c r="H42" s="19">
        <f>SUM(F42+G42)</f>
        <v>82</v>
      </c>
      <c r="I42" s="20">
        <v>63</v>
      </c>
      <c r="J42" s="18">
        <v>25</v>
      </c>
      <c r="K42" s="19">
        <f>SUM(I42+J42)</f>
        <v>88</v>
      </c>
      <c r="L42" s="20">
        <v>70</v>
      </c>
      <c r="M42" s="18">
        <v>25</v>
      </c>
      <c r="N42" s="19">
        <f>SUM(L42+M42)</f>
        <v>95</v>
      </c>
      <c r="O42" s="25">
        <f>SUM(E42+H42+K42+N42)</f>
        <v>347</v>
      </c>
      <c r="P42" s="19"/>
    </row>
    <row r="43" spans="1:18" ht="16.5" x14ac:dyDescent="0.3">
      <c r="A43">
        <v>43</v>
      </c>
      <c r="B43" s="48" t="s">
        <v>89</v>
      </c>
      <c r="C43" s="17">
        <v>56</v>
      </c>
      <c r="D43" s="18">
        <v>25</v>
      </c>
      <c r="E43" s="19">
        <f>SUM(C43+D43)</f>
        <v>81</v>
      </c>
      <c r="F43" s="17">
        <v>104</v>
      </c>
      <c r="G43" s="18">
        <v>25</v>
      </c>
      <c r="H43" s="19">
        <f>SUM(F43+G43)</f>
        <v>129</v>
      </c>
      <c r="I43" s="20">
        <v>74</v>
      </c>
      <c r="J43" s="18">
        <v>25</v>
      </c>
      <c r="K43" s="19">
        <f>SUM(I43+J43)</f>
        <v>99</v>
      </c>
      <c r="L43" s="20">
        <v>77</v>
      </c>
      <c r="M43" s="18">
        <v>25</v>
      </c>
      <c r="N43" s="19">
        <f>SUM(L43+M43)</f>
        <v>102</v>
      </c>
      <c r="O43" s="25">
        <f>SUM(E43+H43+K43+N43)</f>
        <v>411</v>
      </c>
      <c r="P43" s="9"/>
    </row>
    <row r="44" spans="1:18" ht="17.25" thickBot="1" x14ac:dyDescent="0.35">
      <c r="A44">
        <v>44</v>
      </c>
      <c r="B44" s="48" t="s">
        <v>90</v>
      </c>
      <c r="C44" s="17">
        <v>43</v>
      </c>
      <c r="D44" s="18">
        <v>25</v>
      </c>
      <c r="E44" s="19">
        <f>SUM(C44+D44)</f>
        <v>68</v>
      </c>
      <c r="F44" s="17">
        <v>52</v>
      </c>
      <c r="G44" s="18">
        <v>25</v>
      </c>
      <c r="H44" s="19">
        <f>SUM(F44+G44)</f>
        <v>77</v>
      </c>
      <c r="I44" s="17">
        <v>42</v>
      </c>
      <c r="J44" s="18">
        <v>25</v>
      </c>
      <c r="K44" s="19">
        <f>SUM(I44+J44)</f>
        <v>67</v>
      </c>
      <c r="L44" s="20">
        <v>39</v>
      </c>
      <c r="M44" s="18">
        <v>25</v>
      </c>
      <c r="N44" s="19">
        <f>SUM(L44+M44)</f>
        <v>64</v>
      </c>
      <c r="O44" s="25">
        <f>SUM(E44+H44+K44+N44)</f>
        <v>276</v>
      </c>
      <c r="P44" s="9"/>
    </row>
    <row r="45" spans="1:18" x14ac:dyDescent="0.25">
      <c r="A45">
        <v>45</v>
      </c>
      <c r="B45" s="28" t="s">
        <v>2</v>
      </c>
      <c r="C45" s="29"/>
      <c r="D45" s="30"/>
      <c r="E45" s="31">
        <f>SUM(E42:E44)</f>
        <v>231</v>
      </c>
      <c r="F45" s="29"/>
      <c r="G45" s="30"/>
      <c r="H45" s="31">
        <f>SUM(H42:H44)</f>
        <v>288</v>
      </c>
      <c r="I45" s="29"/>
      <c r="J45" s="30"/>
      <c r="K45" s="31">
        <f>SUM(K42:K44)</f>
        <v>254</v>
      </c>
      <c r="L45" s="32"/>
      <c r="M45" s="30"/>
      <c r="N45" s="31">
        <f>SUM(N42:N44)</f>
        <v>261</v>
      </c>
      <c r="O45" s="25">
        <f>SUM(E45+H45+K45+N45)</f>
        <v>1034</v>
      </c>
      <c r="P45" s="34" t="s">
        <v>186</v>
      </c>
    </row>
    <row r="46" spans="1:18" ht="16.5" x14ac:dyDescent="0.3">
      <c r="A46">
        <v>46</v>
      </c>
      <c r="B46" s="76" t="s">
        <v>91</v>
      </c>
      <c r="C46" s="12"/>
      <c r="D46" s="13"/>
      <c r="E46" s="14"/>
      <c r="F46" s="12"/>
      <c r="G46" s="13"/>
      <c r="H46" s="14"/>
      <c r="I46" s="12"/>
      <c r="J46" s="13"/>
      <c r="K46" s="14"/>
      <c r="L46" s="12"/>
      <c r="M46" s="13"/>
      <c r="N46" s="14"/>
      <c r="O46" s="15"/>
      <c r="P46" s="16"/>
      <c r="Q46">
        <v>1126</v>
      </c>
      <c r="R46">
        <v>19</v>
      </c>
    </row>
    <row r="47" spans="1:18" ht="16.5" x14ac:dyDescent="0.3">
      <c r="A47">
        <v>47</v>
      </c>
      <c r="B47" s="48" t="s">
        <v>92</v>
      </c>
      <c r="C47" s="17">
        <v>95</v>
      </c>
      <c r="D47" s="18">
        <v>15</v>
      </c>
      <c r="E47" s="19">
        <f>SUM(C47+D47)</f>
        <v>110</v>
      </c>
      <c r="F47" s="20">
        <v>81</v>
      </c>
      <c r="G47" s="18">
        <v>15</v>
      </c>
      <c r="H47" s="19">
        <f>SUM(F47+G47)</f>
        <v>96</v>
      </c>
      <c r="I47" s="20">
        <v>124</v>
      </c>
      <c r="J47" s="18">
        <v>15</v>
      </c>
      <c r="K47" s="19">
        <f>SUM(I47+J47)</f>
        <v>139</v>
      </c>
      <c r="L47" s="20">
        <v>74</v>
      </c>
      <c r="M47" s="18">
        <v>15</v>
      </c>
      <c r="N47" s="19">
        <f>SUM(L47+M47)</f>
        <v>89</v>
      </c>
      <c r="O47" s="25">
        <f>SUM(E47+H47+K47+N47)</f>
        <v>434</v>
      </c>
      <c r="P47" s="19"/>
    </row>
    <row r="48" spans="1:18" ht="16.5" x14ac:dyDescent="0.3">
      <c r="A48">
        <v>48</v>
      </c>
      <c r="B48" s="48" t="s">
        <v>93</v>
      </c>
      <c r="C48" s="17">
        <v>63</v>
      </c>
      <c r="D48" s="18">
        <v>25</v>
      </c>
      <c r="E48" s="19">
        <f>SUM(C48+D48)</f>
        <v>88</v>
      </c>
      <c r="F48" s="17">
        <v>43</v>
      </c>
      <c r="G48" s="18">
        <v>25</v>
      </c>
      <c r="H48" s="19">
        <f>SUM(F48+G48)</f>
        <v>68</v>
      </c>
      <c r="I48" s="20">
        <v>52</v>
      </c>
      <c r="J48" s="18">
        <v>25</v>
      </c>
      <c r="K48" s="19">
        <f>SUM(I48+J48)</f>
        <v>77</v>
      </c>
      <c r="L48" s="20">
        <v>44</v>
      </c>
      <c r="M48" s="18">
        <v>25</v>
      </c>
      <c r="N48" s="19">
        <f>SUM(L48+M48)</f>
        <v>69</v>
      </c>
      <c r="O48" s="25">
        <f>SUM(E48+H48+K48+N48)</f>
        <v>302</v>
      </c>
      <c r="P48" s="9"/>
    </row>
    <row r="49" spans="1:18" ht="17.25" thickBot="1" x14ac:dyDescent="0.35">
      <c r="A49">
        <v>49</v>
      </c>
      <c r="B49" s="48" t="s">
        <v>94</v>
      </c>
      <c r="C49" s="17">
        <v>83</v>
      </c>
      <c r="D49" s="18">
        <v>25</v>
      </c>
      <c r="E49" s="19">
        <f>SUM(C49+D49)</f>
        <v>108</v>
      </c>
      <c r="F49" s="17">
        <v>62</v>
      </c>
      <c r="G49" s="18">
        <v>25</v>
      </c>
      <c r="H49" s="19">
        <f>SUM(F49+G49)</f>
        <v>87</v>
      </c>
      <c r="I49" s="17">
        <v>70</v>
      </c>
      <c r="J49" s="18">
        <v>25</v>
      </c>
      <c r="K49" s="19">
        <f>SUM(I49+J49)</f>
        <v>95</v>
      </c>
      <c r="L49" s="20">
        <v>75</v>
      </c>
      <c r="M49" s="18">
        <v>25</v>
      </c>
      <c r="N49" s="19">
        <f>SUM(L49+M49)</f>
        <v>100</v>
      </c>
      <c r="O49" s="25">
        <f>SUM(E49+H49+K49+N49)</f>
        <v>390</v>
      </c>
      <c r="P49" s="9"/>
    </row>
    <row r="50" spans="1:18" x14ac:dyDescent="0.25">
      <c r="A50">
        <v>50</v>
      </c>
      <c r="B50" s="28" t="s">
        <v>2</v>
      </c>
      <c r="C50" s="29"/>
      <c r="D50" s="30"/>
      <c r="E50" s="31">
        <f>SUM(E47:E49)</f>
        <v>306</v>
      </c>
      <c r="F50" s="29"/>
      <c r="G50" s="30"/>
      <c r="H50" s="31">
        <f>SUM(H47:H49)</f>
        <v>251</v>
      </c>
      <c r="I50" s="29"/>
      <c r="J50" s="30"/>
      <c r="K50" s="31">
        <f>SUM(K47:K49)</f>
        <v>311</v>
      </c>
      <c r="L50" s="32"/>
      <c r="M50" s="30"/>
      <c r="N50" s="31">
        <f>SUM(N47:N49)</f>
        <v>258</v>
      </c>
      <c r="O50" s="25">
        <f>SUM(E50+H50+K50+N50)</f>
        <v>1126</v>
      </c>
      <c r="P50" s="34" t="s">
        <v>182</v>
      </c>
    </row>
    <row r="51" spans="1:18" ht="16.5" x14ac:dyDescent="0.3">
      <c r="A51">
        <v>51</v>
      </c>
      <c r="B51" s="76" t="s">
        <v>95</v>
      </c>
      <c r="C51" s="12"/>
      <c r="D51" s="13"/>
      <c r="E51" s="14"/>
      <c r="F51" s="12"/>
      <c r="G51" s="13"/>
      <c r="H51" s="14"/>
      <c r="I51" s="12"/>
      <c r="J51" s="13"/>
      <c r="K51" s="14"/>
      <c r="L51" s="12"/>
      <c r="M51" s="13"/>
      <c r="N51" s="14"/>
      <c r="O51" s="15"/>
      <c r="P51" s="16"/>
      <c r="Q51">
        <v>1014</v>
      </c>
      <c r="R51">
        <v>24</v>
      </c>
    </row>
    <row r="52" spans="1:18" ht="16.5" x14ac:dyDescent="0.3">
      <c r="A52">
        <v>52</v>
      </c>
      <c r="B52" s="48" t="s">
        <v>96</v>
      </c>
      <c r="C52" s="17">
        <v>52</v>
      </c>
      <c r="D52" s="18">
        <v>25</v>
      </c>
      <c r="E52" s="19">
        <f>SUM(C52+D52)</f>
        <v>77</v>
      </c>
      <c r="F52" s="20">
        <v>71</v>
      </c>
      <c r="G52" s="18">
        <v>25</v>
      </c>
      <c r="H52" s="19">
        <f>SUM(F52+G52)</f>
        <v>96</v>
      </c>
      <c r="I52" s="20">
        <v>88</v>
      </c>
      <c r="J52" s="18">
        <v>25</v>
      </c>
      <c r="K52" s="19">
        <f>SUM(I52+J52)</f>
        <v>113</v>
      </c>
      <c r="L52" s="20">
        <v>68</v>
      </c>
      <c r="M52" s="18">
        <v>25</v>
      </c>
      <c r="N52" s="19">
        <f>SUM(L52+M52)</f>
        <v>93</v>
      </c>
      <c r="O52" s="25">
        <f>SUM(E52+H52+K52+N52)</f>
        <v>379</v>
      </c>
      <c r="P52" s="19"/>
    </row>
    <row r="53" spans="1:18" ht="16.5" x14ac:dyDescent="0.3">
      <c r="A53">
        <v>53</v>
      </c>
      <c r="B53" s="48" t="s">
        <v>97</v>
      </c>
      <c r="C53" s="17">
        <v>36</v>
      </c>
      <c r="D53" s="18">
        <v>25</v>
      </c>
      <c r="E53" s="19">
        <f>SUM(C53+D53)</f>
        <v>61</v>
      </c>
      <c r="F53" s="17">
        <v>48</v>
      </c>
      <c r="G53" s="18">
        <v>25</v>
      </c>
      <c r="H53" s="19">
        <f>SUM(F53+G53)</f>
        <v>73</v>
      </c>
      <c r="I53" s="20">
        <v>62</v>
      </c>
      <c r="J53" s="18">
        <v>25</v>
      </c>
      <c r="K53" s="19">
        <f>SUM(I53+J53)</f>
        <v>87</v>
      </c>
      <c r="L53" s="20">
        <v>34</v>
      </c>
      <c r="M53" s="18">
        <v>25</v>
      </c>
      <c r="N53" s="19">
        <f>SUM(L53+M53)</f>
        <v>59</v>
      </c>
      <c r="O53" s="25">
        <f>SUM(E53+H53+K53+N53)</f>
        <v>280</v>
      </c>
      <c r="P53" s="9"/>
    </row>
    <row r="54" spans="1:18" ht="17.25" thickBot="1" x14ac:dyDescent="0.35">
      <c r="A54">
        <v>54</v>
      </c>
      <c r="B54" s="48" t="s">
        <v>98</v>
      </c>
      <c r="C54" s="17">
        <v>55</v>
      </c>
      <c r="D54" s="18">
        <v>25</v>
      </c>
      <c r="E54" s="19">
        <f>SUM(C54+D54)</f>
        <v>80</v>
      </c>
      <c r="F54" s="17">
        <v>58</v>
      </c>
      <c r="G54" s="18">
        <v>25</v>
      </c>
      <c r="H54" s="19">
        <f>SUM(F54+G54)</f>
        <v>83</v>
      </c>
      <c r="I54" s="17">
        <v>73</v>
      </c>
      <c r="J54" s="18">
        <v>25</v>
      </c>
      <c r="K54" s="19">
        <f>SUM(I54+J54)</f>
        <v>98</v>
      </c>
      <c r="L54" s="20">
        <v>69</v>
      </c>
      <c r="M54" s="18">
        <v>25</v>
      </c>
      <c r="N54" s="19">
        <f>SUM(L54+M54)</f>
        <v>94</v>
      </c>
      <c r="O54" s="25">
        <f>SUM(E54+H54+K54+N54)</f>
        <v>355</v>
      </c>
      <c r="P54" s="9"/>
    </row>
    <row r="55" spans="1:18" x14ac:dyDescent="0.25">
      <c r="A55">
        <v>55</v>
      </c>
      <c r="B55" s="28" t="s">
        <v>2</v>
      </c>
      <c r="C55" s="29"/>
      <c r="D55" s="30"/>
      <c r="E55" s="31">
        <f>SUM(E52:E54)</f>
        <v>218</v>
      </c>
      <c r="F55" s="29"/>
      <c r="G55" s="30"/>
      <c r="H55" s="31">
        <f>SUM(H52:H54)</f>
        <v>252</v>
      </c>
      <c r="I55" s="29"/>
      <c r="J55" s="30"/>
      <c r="K55" s="31">
        <f>SUM(K52:K54)</f>
        <v>298</v>
      </c>
      <c r="L55" s="32"/>
      <c r="M55" s="30"/>
      <c r="N55" s="31">
        <f>SUM(N52:N54)</f>
        <v>246</v>
      </c>
      <c r="O55" s="25">
        <f>SUM(E55+H55+K55+N55)</f>
        <v>1014</v>
      </c>
      <c r="P55" s="34" t="s">
        <v>187</v>
      </c>
    </row>
    <row r="56" spans="1:18" ht="16.5" x14ac:dyDescent="0.3">
      <c r="A56">
        <v>56</v>
      </c>
      <c r="B56" s="79" t="s">
        <v>124</v>
      </c>
      <c r="C56" s="12"/>
      <c r="D56" s="13"/>
      <c r="E56" s="14"/>
      <c r="F56" s="12"/>
      <c r="G56" s="13"/>
      <c r="H56" s="14"/>
      <c r="I56" s="12"/>
      <c r="J56" s="13"/>
      <c r="K56" s="14"/>
      <c r="L56" s="12"/>
      <c r="M56" s="13"/>
      <c r="N56" s="14"/>
      <c r="O56" s="15"/>
      <c r="P56" s="24"/>
      <c r="Q56">
        <v>565</v>
      </c>
      <c r="R56">
        <v>28</v>
      </c>
    </row>
    <row r="57" spans="1:18" ht="17.25" thickBot="1" x14ac:dyDescent="0.35">
      <c r="A57">
        <v>57</v>
      </c>
      <c r="B57" s="52" t="s">
        <v>125</v>
      </c>
      <c r="C57" s="17">
        <v>57</v>
      </c>
      <c r="D57" s="18">
        <v>0</v>
      </c>
      <c r="E57" s="26">
        <f>SUM(C57,D57)</f>
        <v>57</v>
      </c>
      <c r="F57" s="20">
        <v>62</v>
      </c>
      <c r="G57" s="18">
        <v>0</v>
      </c>
      <c r="H57" s="26">
        <f>SUM(F57,G57)</f>
        <v>62</v>
      </c>
      <c r="I57" s="20">
        <v>75</v>
      </c>
      <c r="J57" s="18">
        <v>0</v>
      </c>
      <c r="K57" s="26">
        <f>SUM(I57,J57)</f>
        <v>75</v>
      </c>
      <c r="L57" s="20">
        <v>71</v>
      </c>
      <c r="M57" s="18">
        <v>0</v>
      </c>
      <c r="N57" s="26">
        <f>SUM(L57,M57)</f>
        <v>71</v>
      </c>
      <c r="O57" s="25">
        <f>SUM(E57,H57,K57,N57)</f>
        <v>265</v>
      </c>
    </row>
    <row r="58" spans="1:18" ht="17.25" thickBot="1" x14ac:dyDescent="0.35">
      <c r="A58">
        <v>58</v>
      </c>
      <c r="B58" s="52" t="s">
        <v>126</v>
      </c>
      <c r="C58" s="17">
        <v>37</v>
      </c>
      <c r="D58" s="18">
        <v>0</v>
      </c>
      <c r="E58" s="26">
        <f>SUM(C58,D58)</f>
        <v>37</v>
      </c>
      <c r="F58" s="17">
        <v>58</v>
      </c>
      <c r="G58" s="18">
        <v>0</v>
      </c>
      <c r="H58" s="26">
        <f>SUM(F58,G58)</f>
        <v>58</v>
      </c>
      <c r="I58" s="20">
        <v>83</v>
      </c>
      <c r="J58" s="18">
        <v>0</v>
      </c>
      <c r="K58" s="26">
        <f>SUM(I58,J58)</f>
        <v>83</v>
      </c>
      <c r="L58" s="20">
        <v>82</v>
      </c>
      <c r="M58" s="18">
        <v>0</v>
      </c>
      <c r="N58" s="26">
        <f>SUM(L58,M58)</f>
        <v>82</v>
      </c>
      <c r="O58" s="25">
        <f>SUM(E58,H58,K58,N58)</f>
        <v>260</v>
      </c>
    </row>
    <row r="59" spans="1:18" ht="17.25" thickBot="1" x14ac:dyDescent="0.35">
      <c r="A59">
        <v>59</v>
      </c>
      <c r="B59" s="52" t="s">
        <v>127</v>
      </c>
      <c r="C59" s="17" t="s">
        <v>128</v>
      </c>
      <c r="D59" s="18">
        <v>10</v>
      </c>
      <c r="E59" s="26">
        <f>SUM(C59,D59)</f>
        <v>10</v>
      </c>
      <c r="F59" s="17" t="s">
        <v>128</v>
      </c>
      <c r="G59" s="18">
        <v>10</v>
      </c>
      <c r="H59" s="26">
        <f>SUM(F59,G59)</f>
        <v>10</v>
      </c>
      <c r="I59" s="17" t="s">
        <v>128</v>
      </c>
      <c r="J59" s="18">
        <v>10</v>
      </c>
      <c r="K59" s="26">
        <f>SUM(I59,J59)</f>
        <v>10</v>
      </c>
      <c r="L59" s="17" t="s">
        <v>128</v>
      </c>
      <c r="M59" s="18">
        <v>10</v>
      </c>
      <c r="N59" s="26">
        <f>SUM(L59,M59)</f>
        <v>10</v>
      </c>
      <c r="O59" s="25">
        <f>SUM(E59,H59,K59,N59)</f>
        <v>40</v>
      </c>
    </row>
    <row r="60" spans="1:18" x14ac:dyDescent="0.25">
      <c r="A60">
        <v>60</v>
      </c>
      <c r="B60" s="28" t="s">
        <v>2</v>
      </c>
      <c r="C60" s="29"/>
      <c r="D60" s="30"/>
      <c r="E60" s="31">
        <f>SUM(E57:E59)</f>
        <v>104</v>
      </c>
      <c r="F60" s="29"/>
      <c r="G60" s="30"/>
      <c r="H60" s="31">
        <f>SUM(H57:H59)</f>
        <v>130</v>
      </c>
      <c r="I60" s="29"/>
      <c r="J60" s="30"/>
      <c r="K60" s="31">
        <f>SUM(K57:K59)</f>
        <v>168</v>
      </c>
      <c r="L60" s="32"/>
      <c r="M60" s="30"/>
      <c r="N60" s="31">
        <f>SUM(N57:N59)</f>
        <v>163</v>
      </c>
      <c r="O60" s="33">
        <f>SUM(O57:O59)</f>
        <v>565</v>
      </c>
      <c r="P60" s="24" t="s">
        <v>191</v>
      </c>
    </row>
  </sheetData>
  <sortState ref="A1:R60">
    <sortCondition ref="A1"/>
  </sortState>
  <mergeCells count="1">
    <mergeCell ref="B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O19" sqref="O19"/>
    </sheetView>
  </sheetViews>
  <sheetFormatPr defaultRowHeight="15" x14ac:dyDescent="0.25"/>
  <cols>
    <col min="2" max="2" width="33" customWidth="1"/>
    <col min="15" max="15" width="17.7109375" customWidth="1"/>
  </cols>
  <sheetData>
    <row r="1" spans="1:17" ht="16.5" thickBot="1" x14ac:dyDescent="0.3">
      <c r="A1">
        <v>1</v>
      </c>
      <c r="C1" s="1" t="s">
        <v>0</v>
      </c>
      <c r="D1" s="2" t="s">
        <v>1</v>
      </c>
      <c r="E1" s="3" t="s">
        <v>2</v>
      </c>
      <c r="F1" s="4" t="s">
        <v>3</v>
      </c>
      <c r="G1" s="4" t="s">
        <v>1</v>
      </c>
      <c r="H1" s="4" t="s">
        <v>2</v>
      </c>
      <c r="I1" s="5" t="s">
        <v>4</v>
      </c>
      <c r="J1" s="4" t="s">
        <v>1</v>
      </c>
      <c r="K1" s="6" t="s">
        <v>2</v>
      </c>
      <c r="L1" s="5" t="s">
        <v>5</v>
      </c>
      <c r="M1" s="4" t="s">
        <v>1</v>
      </c>
      <c r="N1" s="6" t="s">
        <v>2</v>
      </c>
      <c r="O1" s="7" t="s">
        <v>6</v>
      </c>
      <c r="P1" s="8" t="s">
        <v>7</v>
      </c>
    </row>
    <row r="2" spans="1:17" x14ac:dyDescent="0.25">
      <c r="A2">
        <v>2</v>
      </c>
      <c r="B2" s="89" t="s">
        <v>11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"/>
      <c r="P2" s="10"/>
    </row>
    <row r="3" spans="1:17" x14ac:dyDescent="0.25">
      <c r="A3">
        <v>3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1" t="s">
        <v>9</v>
      </c>
      <c r="P3" s="42"/>
    </row>
    <row r="4" spans="1:17" ht="18.75" x14ac:dyDescent="0.3">
      <c r="A4">
        <v>4</v>
      </c>
      <c r="B4" s="62" t="s">
        <v>10</v>
      </c>
      <c r="C4" s="12"/>
      <c r="D4" s="13"/>
      <c r="E4" s="14"/>
      <c r="F4" s="12"/>
      <c r="G4" s="13"/>
      <c r="H4" s="14"/>
      <c r="I4" s="12"/>
      <c r="J4" s="13"/>
      <c r="K4" s="14"/>
      <c r="L4" s="12"/>
      <c r="M4" s="13"/>
      <c r="N4" s="14"/>
      <c r="O4" s="15"/>
      <c r="P4" s="14"/>
    </row>
    <row r="5" spans="1:17" ht="16.5" x14ac:dyDescent="0.3">
      <c r="A5">
        <v>10</v>
      </c>
      <c r="B5" s="71" t="s">
        <v>28</v>
      </c>
      <c r="C5" s="23"/>
      <c r="D5" s="24"/>
      <c r="E5" s="9"/>
      <c r="F5" s="12"/>
      <c r="G5" s="13"/>
      <c r="H5" s="14"/>
      <c r="I5" s="12"/>
      <c r="J5" s="13"/>
      <c r="K5" s="14"/>
      <c r="L5" s="12"/>
      <c r="M5" s="13"/>
      <c r="N5" s="14"/>
      <c r="O5" s="15"/>
      <c r="P5" s="16">
        <v>1</v>
      </c>
    </row>
    <row r="6" spans="1:17" ht="16.5" x14ac:dyDescent="0.3">
      <c r="A6">
        <v>11</v>
      </c>
      <c r="B6" s="61" t="s">
        <v>16</v>
      </c>
      <c r="C6" s="17">
        <v>57</v>
      </c>
      <c r="D6" s="18">
        <v>5</v>
      </c>
      <c r="E6" s="19">
        <f>SUM(C6:D6)</f>
        <v>62</v>
      </c>
      <c r="F6" s="20">
        <v>82</v>
      </c>
      <c r="G6" s="18">
        <v>5</v>
      </c>
      <c r="H6" s="22">
        <f>SUM(F6:G6)</f>
        <v>87</v>
      </c>
      <c r="I6" s="20">
        <v>77</v>
      </c>
      <c r="J6" s="18">
        <v>5</v>
      </c>
      <c r="K6" s="22">
        <f>SUM(I6:J6)</f>
        <v>82</v>
      </c>
      <c r="L6" s="20">
        <v>83</v>
      </c>
      <c r="M6" s="18">
        <v>5</v>
      </c>
      <c r="N6" s="22">
        <f>SUM(L6:M6)</f>
        <v>88</v>
      </c>
      <c r="O6" s="25">
        <f>E6+H6+K6+N6</f>
        <v>319</v>
      </c>
      <c r="P6" s="19"/>
    </row>
    <row r="7" spans="1:17" ht="16.5" x14ac:dyDescent="0.3">
      <c r="A7">
        <v>12</v>
      </c>
      <c r="B7" s="61" t="s">
        <v>17</v>
      </c>
      <c r="C7" s="17">
        <v>98</v>
      </c>
      <c r="D7" s="18">
        <v>10</v>
      </c>
      <c r="E7" s="19">
        <f>SUM(C7:D7)</f>
        <v>108</v>
      </c>
      <c r="F7" s="17">
        <v>67</v>
      </c>
      <c r="G7" s="18">
        <v>10</v>
      </c>
      <c r="H7" s="22">
        <f>SUM(F7:G7)</f>
        <v>77</v>
      </c>
      <c r="I7" s="20">
        <v>89</v>
      </c>
      <c r="J7" s="18">
        <v>10</v>
      </c>
      <c r="K7" s="22">
        <f>SUM(I7:J7)</f>
        <v>99</v>
      </c>
      <c r="L7" s="20">
        <v>82</v>
      </c>
      <c r="M7" s="18">
        <v>10</v>
      </c>
      <c r="N7" s="22">
        <f>SUM(L7:M7)</f>
        <v>92</v>
      </c>
      <c r="O7" s="25">
        <f>E7+H7+K7+N7</f>
        <v>376</v>
      </c>
      <c r="P7" s="9"/>
      <c r="Q7">
        <v>1041</v>
      </c>
    </row>
    <row r="8" spans="1:17" ht="17.25" thickBot="1" x14ac:dyDescent="0.35">
      <c r="A8">
        <v>13</v>
      </c>
      <c r="B8" s="61" t="s">
        <v>15</v>
      </c>
      <c r="C8" s="17">
        <v>81</v>
      </c>
      <c r="D8" s="18">
        <v>15</v>
      </c>
      <c r="E8" s="19">
        <f>SUM(C8:D8)</f>
        <v>96</v>
      </c>
      <c r="F8" s="17">
        <v>76</v>
      </c>
      <c r="G8" s="18">
        <v>15</v>
      </c>
      <c r="H8" s="22">
        <f>SUM(F8:G8)</f>
        <v>91</v>
      </c>
      <c r="I8" s="17">
        <v>64</v>
      </c>
      <c r="J8" s="18">
        <v>15</v>
      </c>
      <c r="K8" s="22">
        <f>SUM(I8:J8)</f>
        <v>79</v>
      </c>
      <c r="L8" s="20">
        <v>65</v>
      </c>
      <c r="M8" s="18">
        <v>15</v>
      </c>
      <c r="N8" s="22">
        <f>SUM(L8:M8)</f>
        <v>80</v>
      </c>
      <c r="O8" s="25">
        <f>E8+H8+K8+N8</f>
        <v>346</v>
      </c>
      <c r="P8" s="9"/>
    </row>
    <row r="9" spans="1:17" x14ac:dyDescent="0.25">
      <c r="A9">
        <v>14</v>
      </c>
      <c r="B9" s="38" t="s">
        <v>2</v>
      </c>
      <c r="C9" s="29"/>
      <c r="D9" s="30"/>
      <c r="E9" s="31">
        <f>SUM(E6:E8)</f>
        <v>266</v>
      </c>
      <c r="F9" s="29"/>
      <c r="G9" s="30"/>
      <c r="H9" s="31">
        <f>SUM(H6:H8)</f>
        <v>255</v>
      </c>
      <c r="I9" s="29"/>
      <c r="J9" s="30"/>
      <c r="K9" s="31">
        <f>SUM(K6:K8)</f>
        <v>260</v>
      </c>
      <c r="L9" s="32"/>
      <c r="M9" s="30"/>
      <c r="N9" s="31">
        <f>SUM(N6:N8)</f>
        <v>260</v>
      </c>
      <c r="O9" s="25">
        <f>E9+H9+K9+N9</f>
        <v>1041</v>
      </c>
      <c r="P9" s="34"/>
    </row>
  </sheetData>
  <mergeCells count="1">
    <mergeCell ref="B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Secondary Overall Standing</vt:lpstr>
      <vt:lpstr>Primary Overall Standing</vt:lpstr>
      <vt:lpstr>Secondary Handicap Standing</vt:lpstr>
      <vt:lpstr>Primary Handicap Standing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TBAQ</dc:creator>
  <cp:lastModifiedBy>admin</cp:lastModifiedBy>
  <cp:lastPrinted>2018-08-12T01:28:14Z</cp:lastPrinted>
  <dcterms:created xsi:type="dcterms:W3CDTF">2017-08-10T23:53:03Z</dcterms:created>
  <dcterms:modified xsi:type="dcterms:W3CDTF">2018-08-14T03:47:30Z</dcterms:modified>
</cp:coreProperties>
</file>